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9075" tabRatio="809" activeTab="1"/>
  </bookViews>
  <sheets>
    <sheet name="แนวทางการดำเนินงาน" sheetId="26" r:id="rId1"/>
    <sheet name="ข้อมูลปริมาณงาน 25 มิ.ย. 64" sheetId="25" r:id="rId2"/>
    <sheet name="แผนภูมิ1" sheetId="31" r:id="rId3"/>
    <sheet name="แบบ 1 (ปริมาณงาน)" sheetId="8" r:id="rId4"/>
    <sheet name="แบบ 2 (Stวิชาเอก)" sheetId="7" r:id="rId5"/>
    <sheet name="แบบ 3 ตารางสอน" sheetId="27" r:id="rId6"/>
    <sheet name="แบบ 4 ข้อมูลการสอน" sheetId="28" r:id="rId7"/>
    <sheet name="Sheet2" sheetId="30" r:id="rId8"/>
    <sheet name="แบบ 2.1 ร.ร.(มาตรฐาน) " sheetId="6" r:id="rId9"/>
  </sheets>
  <definedNames>
    <definedName name="_xlnm._FilterDatabase" localSheetId="4" hidden="1">'แบบ 2 (Stวิชาเอก)'!$C$16:$E$72</definedName>
    <definedName name="_xlnm._FilterDatabase" localSheetId="6" hidden="1">'แบบ 4 ข้อมูลการสอน'!$A$4:$XFC$1633</definedName>
    <definedName name="_xlnm.Print_Area" localSheetId="3">'แบบ 1 (ปริมาณงาน)'!$A$1:$AU$25</definedName>
    <definedName name="_xlnm.Print_Area" localSheetId="4">'แบบ 2 (Stวิชาเอก)'!$A$1:$T$90</definedName>
    <definedName name="_xlnm.Print_Titles" localSheetId="4">'แบบ 2 (Stวิชาเอก)'!$11:$15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7" l="1"/>
  <c r="AU56" i="25" l="1"/>
  <c r="AU11" i="25" l="1"/>
  <c r="AK29" i="25" l="1"/>
  <c r="AK26" i="25"/>
  <c r="E19" i="7" l="1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AS11" i="25" l="1"/>
  <c r="AS12" i="25"/>
  <c r="AS13" i="25"/>
  <c r="AS14" i="25"/>
  <c r="AS15" i="25"/>
  <c r="AS16" i="25"/>
  <c r="AS17" i="25"/>
  <c r="AS18" i="25"/>
  <c r="AS19" i="25"/>
  <c r="AS20" i="25"/>
  <c r="AS21" i="25"/>
  <c r="AS22" i="25"/>
  <c r="AS23" i="25"/>
  <c r="AS24" i="25"/>
  <c r="AS25" i="25"/>
  <c r="AS26" i="25"/>
  <c r="AS27" i="25"/>
  <c r="AS28" i="25"/>
  <c r="AS29" i="25"/>
  <c r="AS37" i="25"/>
  <c r="AS38" i="25"/>
  <c r="AS39" i="25"/>
  <c r="AS40" i="25"/>
  <c r="AS41" i="25"/>
  <c r="AS42" i="25"/>
  <c r="AS43" i="25"/>
  <c r="AS44" i="25"/>
  <c r="AS45" i="25"/>
  <c r="AS46" i="25"/>
  <c r="AS47" i="25"/>
  <c r="AS48" i="25"/>
  <c r="AS49" i="25"/>
  <c r="AS50" i="25"/>
  <c r="AS51" i="25"/>
  <c r="AS52" i="25"/>
  <c r="AS53" i="25"/>
  <c r="AS54" i="25"/>
  <c r="AS55" i="25"/>
  <c r="AP56" i="25" l="1"/>
  <c r="AO56" i="25"/>
  <c r="AM56" i="25"/>
  <c r="AL56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AR55" i="25"/>
  <c r="AT55" i="25" s="1"/>
  <c r="AQ55" i="25"/>
  <c r="AN55" i="25"/>
  <c r="AK55" i="25"/>
  <c r="AJ55" i="25"/>
  <c r="AR54" i="25"/>
  <c r="AT54" i="25" s="1"/>
  <c r="AQ54" i="25"/>
  <c r="AN54" i="25"/>
  <c r="AK54" i="25"/>
  <c r="AJ54" i="25"/>
  <c r="AR53" i="25"/>
  <c r="AT53" i="25" s="1"/>
  <c r="AQ53" i="25"/>
  <c r="AN53" i="25"/>
  <c r="AK53" i="25"/>
  <c r="AJ53" i="25"/>
  <c r="AR52" i="25"/>
  <c r="AT52" i="25" s="1"/>
  <c r="AQ52" i="25"/>
  <c r="AN52" i="25"/>
  <c r="AK52" i="25"/>
  <c r="AJ52" i="25"/>
  <c r="AR51" i="25"/>
  <c r="AT51" i="25" s="1"/>
  <c r="AQ51" i="25"/>
  <c r="AN51" i="25"/>
  <c r="AK51" i="25"/>
  <c r="AJ51" i="25"/>
  <c r="AR50" i="25"/>
  <c r="AT50" i="25" s="1"/>
  <c r="AQ50" i="25"/>
  <c r="AN50" i="25"/>
  <c r="AK50" i="25"/>
  <c r="AJ50" i="25"/>
  <c r="AR49" i="25"/>
  <c r="AT49" i="25" s="1"/>
  <c r="AQ49" i="25"/>
  <c r="AN49" i="25"/>
  <c r="AK49" i="25"/>
  <c r="AJ49" i="25"/>
  <c r="AR48" i="25"/>
  <c r="AT48" i="25" s="1"/>
  <c r="AQ48" i="25"/>
  <c r="AN48" i="25"/>
  <c r="AK48" i="25"/>
  <c r="AJ48" i="25"/>
  <c r="AR47" i="25"/>
  <c r="AT47" i="25" s="1"/>
  <c r="AQ47" i="25"/>
  <c r="AN47" i="25"/>
  <c r="AK47" i="25"/>
  <c r="AJ47" i="25"/>
  <c r="AR46" i="25"/>
  <c r="AT46" i="25" s="1"/>
  <c r="AQ46" i="25"/>
  <c r="AN46" i="25"/>
  <c r="AK46" i="25"/>
  <c r="AJ46" i="25"/>
  <c r="AR45" i="25"/>
  <c r="AT45" i="25" s="1"/>
  <c r="AQ45" i="25"/>
  <c r="AN45" i="25"/>
  <c r="AK45" i="25"/>
  <c r="AJ45" i="25"/>
  <c r="AR44" i="25"/>
  <c r="AT44" i="25" s="1"/>
  <c r="AQ44" i="25"/>
  <c r="AN44" i="25"/>
  <c r="AK44" i="25"/>
  <c r="AJ44" i="25"/>
  <c r="AR43" i="25"/>
  <c r="AT43" i="25" s="1"/>
  <c r="AQ43" i="25"/>
  <c r="AN43" i="25"/>
  <c r="AK43" i="25"/>
  <c r="AJ43" i="25"/>
  <c r="AR42" i="25"/>
  <c r="AT42" i="25" s="1"/>
  <c r="AQ42" i="25"/>
  <c r="AN42" i="25"/>
  <c r="AK42" i="25"/>
  <c r="AJ42" i="25"/>
  <c r="AR41" i="25"/>
  <c r="AT41" i="25" s="1"/>
  <c r="AQ41" i="25"/>
  <c r="AN41" i="25"/>
  <c r="AK41" i="25"/>
  <c r="AJ41" i="25"/>
  <c r="AR40" i="25"/>
  <c r="AT40" i="25" s="1"/>
  <c r="AQ40" i="25"/>
  <c r="AN40" i="25"/>
  <c r="AK40" i="25"/>
  <c r="AJ40" i="25"/>
  <c r="AR39" i="25"/>
  <c r="AT39" i="25" s="1"/>
  <c r="AQ39" i="25"/>
  <c r="AN39" i="25"/>
  <c r="AK39" i="25"/>
  <c r="AJ39" i="25"/>
  <c r="AR38" i="25"/>
  <c r="AT38" i="25" s="1"/>
  <c r="AQ38" i="25"/>
  <c r="AN38" i="25"/>
  <c r="AK38" i="25"/>
  <c r="AJ38" i="25"/>
  <c r="AR37" i="25"/>
  <c r="AT37" i="25" s="1"/>
  <c r="AQ37" i="25"/>
  <c r="AN37" i="25"/>
  <c r="AK37" i="25"/>
  <c r="AJ37" i="25"/>
  <c r="AR29" i="25"/>
  <c r="AT29" i="25" s="1"/>
  <c r="AQ29" i="25"/>
  <c r="AN29" i="25"/>
  <c r="AJ29" i="25"/>
  <c r="AR28" i="25"/>
  <c r="AT28" i="25" s="1"/>
  <c r="AQ28" i="25"/>
  <c r="AN28" i="25"/>
  <c r="AK28" i="25"/>
  <c r="AJ28" i="25"/>
  <c r="AR27" i="25"/>
  <c r="AT27" i="25" s="1"/>
  <c r="AQ27" i="25"/>
  <c r="AN27" i="25"/>
  <c r="AK27" i="25"/>
  <c r="AJ27" i="25"/>
  <c r="AR26" i="25"/>
  <c r="AT26" i="25" s="1"/>
  <c r="AQ26" i="25"/>
  <c r="AN26" i="25"/>
  <c r="AJ26" i="25"/>
  <c r="AR25" i="25"/>
  <c r="AT25" i="25" s="1"/>
  <c r="AQ25" i="25"/>
  <c r="AN25" i="25"/>
  <c r="AK25" i="25"/>
  <c r="AJ25" i="25"/>
  <c r="AR24" i="25"/>
  <c r="AT24" i="25" s="1"/>
  <c r="AQ24" i="25"/>
  <c r="AN24" i="25"/>
  <c r="AK24" i="25"/>
  <c r="AJ24" i="25"/>
  <c r="AR23" i="25"/>
  <c r="AT23" i="25" s="1"/>
  <c r="AQ23" i="25"/>
  <c r="AN23" i="25"/>
  <c r="AK23" i="25"/>
  <c r="AJ23" i="25"/>
  <c r="AR22" i="25"/>
  <c r="AT22" i="25" s="1"/>
  <c r="AQ22" i="25"/>
  <c r="AN22" i="25"/>
  <c r="AK22" i="25"/>
  <c r="AJ22" i="25"/>
  <c r="AR21" i="25"/>
  <c r="AT21" i="25" s="1"/>
  <c r="AQ21" i="25"/>
  <c r="AN21" i="25"/>
  <c r="AK21" i="25"/>
  <c r="AJ21" i="25"/>
  <c r="AR20" i="25"/>
  <c r="AT20" i="25" s="1"/>
  <c r="AQ20" i="25"/>
  <c r="AN20" i="25"/>
  <c r="AK20" i="25"/>
  <c r="AJ20" i="25"/>
  <c r="AR19" i="25"/>
  <c r="AT19" i="25" s="1"/>
  <c r="AQ19" i="25"/>
  <c r="AN19" i="25"/>
  <c r="AK19" i="25"/>
  <c r="AJ19" i="25"/>
  <c r="AR18" i="25"/>
  <c r="AT18" i="25" s="1"/>
  <c r="AQ18" i="25"/>
  <c r="AN18" i="25"/>
  <c r="AK18" i="25"/>
  <c r="AJ18" i="25"/>
  <c r="AR17" i="25"/>
  <c r="AT17" i="25" s="1"/>
  <c r="AQ17" i="25"/>
  <c r="AN17" i="25"/>
  <c r="AK17" i="25"/>
  <c r="AJ17" i="25"/>
  <c r="AR16" i="25"/>
  <c r="AT16" i="25" s="1"/>
  <c r="AQ16" i="25"/>
  <c r="AN16" i="25"/>
  <c r="AK16" i="25"/>
  <c r="AJ16" i="25"/>
  <c r="AR15" i="25"/>
  <c r="AT15" i="25" s="1"/>
  <c r="AQ15" i="25"/>
  <c r="AN15" i="25"/>
  <c r="AK15" i="25"/>
  <c r="AJ15" i="25"/>
  <c r="AR14" i="25"/>
  <c r="AT14" i="25" s="1"/>
  <c r="AQ14" i="25"/>
  <c r="AN14" i="25"/>
  <c r="AK14" i="25"/>
  <c r="AJ14" i="25"/>
  <c r="AR13" i="25"/>
  <c r="AT13" i="25" s="1"/>
  <c r="AQ13" i="25"/>
  <c r="AN13" i="25"/>
  <c r="AK13" i="25"/>
  <c r="AJ13" i="25"/>
  <c r="AR12" i="25"/>
  <c r="AT12" i="25" s="1"/>
  <c r="AQ12" i="25"/>
  <c r="AN12" i="25"/>
  <c r="AK12" i="25"/>
  <c r="AJ12" i="25"/>
  <c r="AR11" i="25"/>
  <c r="AT11" i="25" s="1"/>
  <c r="AQ11" i="25"/>
  <c r="AN11" i="25"/>
  <c r="AK11" i="25"/>
  <c r="AJ11" i="25"/>
  <c r="AS10" i="25"/>
  <c r="AR10" i="25"/>
  <c r="AQ10" i="25"/>
  <c r="AN10" i="25"/>
  <c r="AK10" i="25"/>
  <c r="AJ10" i="25"/>
  <c r="AN1" i="25"/>
  <c r="AJ1" i="25"/>
  <c r="AI1" i="25"/>
  <c r="AG1" i="25"/>
  <c r="AE1" i="25"/>
  <c r="AC1" i="25"/>
  <c r="AA1" i="25"/>
  <c r="Y1" i="25"/>
  <c r="W1" i="25"/>
  <c r="U1" i="25"/>
  <c r="S1" i="25"/>
  <c r="Q1" i="25"/>
  <c r="O1" i="25"/>
  <c r="M1" i="25"/>
  <c r="K1" i="25"/>
  <c r="I1" i="25"/>
  <c r="AP1" i="25" l="1"/>
  <c r="AS1" i="25" s="1"/>
  <c r="AK1" i="25"/>
  <c r="AO1" i="25"/>
  <c r="AJ56" i="25"/>
  <c r="AU15" i="25"/>
  <c r="AU19" i="25"/>
  <c r="AU23" i="25"/>
  <c r="AU27" i="25"/>
  <c r="AU38" i="25"/>
  <c r="AU42" i="25"/>
  <c r="AU46" i="25"/>
  <c r="AU50" i="25"/>
  <c r="AR56" i="25"/>
  <c r="AT10" i="25"/>
  <c r="AT56" i="25" s="1"/>
  <c r="AQ56" i="25"/>
  <c r="AU13" i="25"/>
  <c r="AU17" i="25"/>
  <c r="AU21" i="25"/>
  <c r="AU25" i="25"/>
  <c r="AU29" i="25"/>
  <c r="AU40" i="25"/>
  <c r="AU44" i="25"/>
  <c r="AU48" i="25"/>
  <c r="AU52" i="25"/>
  <c r="AS56" i="25"/>
  <c r="AK56" i="25"/>
  <c r="AU12" i="25"/>
  <c r="AU14" i="25"/>
  <c r="AU16" i="25"/>
  <c r="AU18" i="25"/>
  <c r="AU20" i="25"/>
  <c r="AU22" i="25"/>
  <c r="AU24" i="25"/>
  <c r="AU26" i="25"/>
  <c r="AU28" i="25"/>
  <c r="AU37" i="25"/>
  <c r="AU39" i="25"/>
  <c r="AU41" i="25"/>
  <c r="AU43" i="25"/>
  <c r="AU45" i="25"/>
  <c r="AU47" i="25"/>
  <c r="AU49" i="25"/>
  <c r="AU51" i="25"/>
  <c r="AU53" i="25"/>
  <c r="AU55" i="25"/>
  <c r="AU54" i="25"/>
  <c r="AN56" i="25"/>
  <c r="AU10" i="25" l="1"/>
  <c r="AQ1" i="25"/>
  <c r="AT1" i="25" s="1"/>
  <c r="AU1" i="25" s="1"/>
  <c r="AR1" i="25"/>
  <c r="B9" i="6" l="1"/>
  <c r="G59" i="7"/>
  <c r="H59" i="7"/>
  <c r="I59" i="7"/>
  <c r="J59" i="7"/>
  <c r="K59" i="7"/>
  <c r="L59" i="7"/>
  <c r="M59" i="7"/>
  <c r="N59" i="7"/>
  <c r="O59" i="7"/>
  <c r="F59" i="7"/>
  <c r="D59" i="7"/>
  <c r="C59" i="7"/>
  <c r="G9" i="6"/>
  <c r="F9" i="6"/>
  <c r="E9" i="6"/>
  <c r="D9" i="6"/>
  <c r="C9" i="6"/>
  <c r="A9" i="6"/>
  <c r="FC4" i="6"/>
  <c r="FB4" i="6"/>
  <c r="FA4" i="6"/>
  <c r="EU4" i="6"/>
  <c r="ET4" i="6"/>
  <c r="ES4" i="6"/>
  <c r="DA4" i="6"/>
  <c r="CZ4" i="6"/>
  <c r="CY4" i="6"/>
  <c r="CS4" i="6"/>
  <c r="CR4" i="6"/>
  <c r="CQ4" i="6"/>
  <c r="AY4" i="6"/>
  <c r="AX4" i="6"/>
  <c r="AW4" i="6"/>
  <c r="AI10" i="8"/>
  <c r="AN10" i="8"/>
  <c r="AJ10" i="8"/>
  <c r="AO10" i="8" s="1"/>
  <c r="C8" i="7" s="1"/>
  <c r="AG10" i="8"/>
  <c r="AE10" i="8"/>
  <c r="AC10" i="8"/>
  <c r="AA10" i="8"/>
  <c r="Y10" i="8"/>
  <c r="W10" i="8"/>
  <c r="U10" i="8"/>
  <c r="S10" i="8"/>
  <c r="Q10" i="8"/>
  <c r="O10" i="8"/>
  <c r="M10" i="8"/>
  <c r="K10" i="8"/>
  <c r="I10" i="8"/>
  <c r="DA9" i="6"/>
  <c r="FC9" i="6"/>
  <c r="CW9" i="6"/>
  <c r="EY9" i="6" s="1"/>
  <c r="CX9" i="6"/>
  <c r="EZ9" i="6" s="1"/>
  <c r="CY9" i="6"/>
  <c r="FA9" i="6" s="1"/>
  <c r="CZ9" i="6"/>
  <c r="FB9" i="6" s="1"/>
  <c r="CV9" i="6"/>
  <c r="CR9" i="6"/>
  <c r="CS9" i="6"/>
  <c r="CL9" i="6"/>
  <c r="CM9" i="6"/>
  <c r="CN9" i="6"/>
  <c r="CO9" i="6"/>
  <c r="CP9" i="6"/>
  <c r="CQ9" i="6"/>
  <c r="AX9" i="6"/>
  <c r="AY9" i="6"/>
  <c r="AR9" i="6"/>
  <c r="AS9" i="6"/>
  <c r="AT9" i="6"/>
  <c r="AU9" i="6"/>
  <c r="EQ9" i="6" s="1"/>
  <c r="AV9" i="6"/>
  <c r="AW9" i="6"/>
  <c r="E64" i="7"/>
  <c r="E65" i="7"/>
  <c r="P64" i="7"/>
  <c r="Q64" i="7" s="1"/>
  <c r="R64" i="7" s="1"/>
  <c r="P63" i="7"/>
  <c r="Q63" i="7" s="1"/>
  <c r="R63" i="7" s="1"/>
  <c r="P65" i="7"/>
  <c r="Q65" i="7" s="1"/>
  <c r="R65" i="7" s="1"/>
  <c r="P57" i="7"/>
  <c r="Q57" i="7" s="1"/>
  <c r="R57" i="7" s="1"/>
  <c r="P58" i="7"/>
  <c r="Q58" i="7" s="1"/>
  <c r="R58" i="7" s="1"/>
  <c r="E63" i="7"/>
  <c r="E17" i="7"/>
  <c r="G67" i="7"/>
  <c r="H67" i="7"/>
  <c r="I67" i="7"/>
  <c r="J67" i="7"/>
  <c r="K67" i="7"/>
  <c r="L67" i="7"/>
  <c r="M67" i="7"/>
  <c r="N67" i="7"/>
  <c r="O67" i="7"/>
  <c r="P66" i="7"/>
  <c r="Q66" i="7" s="1"/>
  <c r="R66" i="7" s="1"/>
  <c r="P51" i="7"/>
  <c r="Q51" i="7" s="1"/>
  <c r="R51" i="7" s="1"/>
  <c r="P52" i="7"/>
  <c r="Q52" i="7" s="1"/>
  <c r="R52" i="7" s="1"/>
  <c r="P53" i="7"/>
  <c r="Q53" i="7" s="1"/>
  <c r="R53" i="7" s="1"/>
  <c r="P54" i="7"/>
  <c r="Q54" i="7" s="1"/>
  <c r="R54" i="7" s="1"/>
  <c r="P55" i="7"/>
  <c r="Q55" i="7" s="1"/>
  <c r="R55" i="7" s="1"/>
  <c r="P56" i="7"/>
  <c r="Q56" i="7" s="1"/>
  <c r="R56" i="7" s="1"/>
  <c r="D4" i="7"/>
  <c r="G8" i="7"/>
  <c r="G9" i="7"/>
  <c r="BB9" i="6" s="1"/>
  <c r="J3" i="7"/>
  <c r="E66" i="7"/>
  <c r="P62" i="7"/>
  <c r="Q62" i="7" s="1"/>
  <c r="R62" i="7" s="1"/>
  <c r="E62" i="7"/>
  <c r="AP9" i="6"/>
  <c r="W9" i="6"/>
  <c r="T9" i="6"/>
  <c r="S9" i="6"/>
  <c r="R9" i="6"/>
  <c r="Q9" i="6"/>
  <c r="P9" i="6"/>
  <c r="CE9" i="6"/>
  <c r="CF9" i="6"/>
  <c r="CG9" i="6"/>
  <c r="CH9" i="6"/>
  <c r="CI9" i="6"/>
  <c r="CJ9" i="6"/>
  <c r="CK9" i="6"/>
  <c r="BZ9" i="6"/>
  <c r="CA9" i="6"/>
  <c r="CB9" i="6"/>
  <c r="CC9" i="6"/>
  <c r="CD9" i="6"/>
  <c r="BS9" i="6"/>
  <c r="BT9" i="6"/>
  <c r="BU9" i="6"/>
  <c r="BV9" i="6"/>
  <c r="BW9" i="6"/>
  <c r="BX9" i="6"/>
  <c r="BY9" i="6"/>
  <c r="BG9" i="6"/>
  <c r="BH9" i="6"/>
  <c r="BI9" i="6"/>
  <c r="BJ9" i="6"/>
  <c r="BK9" i="6"/>
  <c r="BL9" i="6"/>
  <c r="BM9" i="6"/>
  <c r="BN9" i="6"/>
  <c r="BO9" i="6"/>
  <c r="BP9" i="6"/>
  <c r="BQ9" i="6"/>
  <c r="BR9" i="6"/>
  <c r="BF9" i="6"/>
  <c r="BE9" i="6"/>
  <c r="BD9" i="6"/>
  <c r="BC9" i="6"/>
  <c r="P29" i="7"/>
  <c r="Q29" i="7" s="1"/>
  <c r="R29" i="7" s="1"/>
  <c r="P30" i="7"/>
  <c r="Q30" i="7" s="1"/>
  <c r="R30" i="7" s="1"/>
  <c r="P31" i="7"/>
  <c r="Q31" i="7" s="1"/>
  <c r="R31" i="7" s="1"/>
  <c r="P32" i="7"/>
  <c r="Q32" i="7" s="1"/>
  <c r="R32" i="7" s="1"/>
  <c r="P33" i="7"/>
  <c r="Q33" i="7" s="1"/>
  <c r="R33" i="7" s="1"/>
  <c r="P34" i="7"/>
  <c r="Q34" i="7" s="1"/>
  <c r="R34" i="7" s="1"/>
  <c r="P35" i="7"/>
  <c r="Q35" i="7" s="1"/>
  <c r="R35" i="7" s="1"/>
  <c r="AQ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V9" i="6"/>
  <c r="U9" i="6"/>
  <c r="O9" i="6"/>
  <c r="N9" i="6"/>
  <c r="M9" i="6"/>
  <c r="L9" i="6"/>
  <c r="K9" i="6"/>
  <c r="J9" i="6"/>
  <c r="I9" i="6"/>
  <c r="P68" i="7"/>
  <c r="Q68" i="7" s="1"/>
  <c r="R68" i="7" s="1"/>
  <c r="F67" i="7"/>
  <c r="D67" i="7"/>
  <c r="P61" i="7"/>
  <c r="Q61" i="7" s="1"/>
  <c r="R61" i="7" s="1"/>
  <c r="E61" i="7"/>
  <c r="P50" i="7"/>
  <c r="Q50" i="7" s="1"/>
  <c r="R50" i="7" s="1"/>
  <c r="P49" i="7"/>
  <c r="Q49" i="7" s="1"/>
  <c r="R49" i="7" s="1"/>
  <c r="P48" i="7"/>
  <c r="Q48" i="7" s="1"/>
  <c r="R48" i="7" s="1"/>
  <c r="P47" i="7"/>
  <c r="Q47" i="7" s="1"/>
  <c r="R47" i="7" s="1"/>
  <c r="P46" i="7"/>
  <c r="Q46" i="7" s="1"/>
  <c r="R46" i="7" s="1"/>
  <c r="P45" i="7"/>
  <c r="Q45" i="7" s="1"/>
  <c r="R45" i="7" s="1"/>
  <c r="P44" i="7"/>
  <c r="Q44" i="7" s="1"/>
  <c r="R44" i="7" s="1"/>
  <c r="P43" i="7"/>
  <c r="Q43" i="7" s="1"/>
  <c r="R43" i="7" s="1"/>
  <c r="P42" i="7"/>
  <c r="Q42" i="7" s="1"/>
  <c r="R42" i="7" s="1"/>
  <c r="P41" i="7"/>
  <c r="Q41" i="7" s="1"/>
  <c r="R41" i="7" s="1"/>
  <c r="P40" i="7"/>
  <c r="Q40" i="7" s="1"/>
  <c r="R40" i="7" s="1"/>
  <c r="P39" i="7"/>
  <c r="Q39" i="7" s="1"/>
  <c r="R39" i="7" s="1"/>
  <c r="P38" i="7"/>
  <c r="Q38" i="7" s="1"/>
  <c r="R38" i="7" s="1"/>
  <c r="P37" i="7"/>
  <c r="Q37" i="7" s="1"/>
  <c r="R37" i="7" s="1"/>
  <c r="P36" i="7"/>
  <c r="Q36" i="7" s="1"/>
  <c r="R36" i="7" s="1"/>
  <c r="P28" i="7"/>
  <c r="Q28" i="7" s="1"/>
  <c r="R28" i="7" s="1"/>
  <c r="P27" i="7"/>
  <c r="Q27" i="7" s="1"/>
  <c r="R27" i="7" s="1"/>
  <c r="P26" i="7"/>
  <c r="Q26" i="7" s="1"/>
  <c r="R26" i="7" s="1"/>
  <c r="P25" i="7"/>
  <c r="Q25" i="7" s="1"/>
  <c r="R25" i="7" s="1"/>
  <c r="P24" i="7"/>
  <c r="Q24" i="7" s="1"/>
  <c r="R24" i="7" s="1"/>
  <c r="P23" i="7"/>
  <c r="Q23" i="7" s="1"/>
  <c r="R23" i="7" s="1"/>
  <c r="P22" i="7"/>
  <c r="Q22" i="7" s="1"/>
  <c r="R22" i="7" s="1"/>
  <c r="P21" i="7"/>
  <c r="Q21" i="7" s="1"/>
  <c r="R21" i="7" s="1"/>
  <c r="P20" i="7"/>
  <c r="Q20" i="7" s="1"/>
  <c r="R20" i="7" s="1"/>
  <c r="P19" i="7"/>
  <c r="Q19" i="7" s="1"/>
  <c r="R19" i="7" s="1"/>
  <c r="P18" i="7"/>
  <c r="Q18" i="7" s="1"/>
  <c r="R18" i="7" s="1"/>
  <c r="E18" i="7"/>
  <c r="P17" i="7"/>
  <c r="Q17" i="7" s="1"/>
  <c r="R17" i="7" s="1"/>
  <c r="P16" i="7"/>
  <c r="Q16" i="7" s="1"/>
  <c r="R16" i="7" s="1"/>
  <c r="E16" i="7"/>
  <c r="D69" i="7" l="1"/>
  <c r="D70" i="7" s="1"/>
  <c r="D71" i="7" s="1"/>
  <c r="DE9" i="6"/>
  <c r="C6" i="7"/>
  <c r="EJ9" i="6"/>
  <c r="O69" i="7"/>
  <c r="L8" i="7"/>
  <c r="DK9" i="6"/>
  <c r="M69" i="7"/>
  <c r="I69" i="7"/>
  <c r="DX9" i="6"/>
  <c r="EB9" i="6"/>
  <c r="EI9" i="6"/>
  <c r="EL9" i="6"/>
  <c r="DV9" i="6"/>
  <c r="ED9" i="6"/>
  <c r="EH9" i="6"/>
  <c r="DN9" i="6"/>
  <c r="ER9" i="6"/>
  <c r="EU9" i="6"/>
  <c r="K69" i="7"/>
  <c r="G69" i="7"/>
  <c r="EK9" i="6"/>
  <c r="EG9" i="6"/>
  <c r="P67" i="7"/>
  <c r="Q67" i="7" s="1"/>
  <c r="R67" i="7" s="1"/>
  <c r="DQ9" i="6"/>
  <c r="DL9" i="6"/>
  <c r="DM9" i="6"/>
  <c r="E67" i="7"/>
  <c r="DO9" i="6"/>
  <c r="DZ9" i="6"/>
  <c r="EP9" i="6"/>
  <c r="DP9" i="6"/>
  <c r="EM9" i="6"/>
  <c r="DJ9" i="6"/>
  <c r="EC9" i="6"/>
  <c r="DT9" i="6"/>
  <c r="DG9" i="6"/>
  <c r="DY9" i="6"/>
  <c r="P59" i="7"/>
  <c r="P69" i="7" s="1"/>
  <c r="F69" i="7"/>
  <c r="DF9" i="6"/>
  <c r="DR9" i="6"/>
  <c r="DU9" i="6"/>
  <c r="ET9" i="6"/>
  <c r="EN9" i="6"/>
  <c r="H69" i="7"/>
  <c r="DB9" i="6"/>
  <c r="FD9" i="6" s="1"/>
  <c r="L69" i="7"/>
  <c r="EA9" i="6"/>
  <c r="DW9" i="6"/>
  <c r="EE9" i="6"/>
  <c r="DS9" i="6"/>
  <c r="DI9" i="6"/>
  <c r="EF9" i="6"/>
  <c r="ES9" i="6"/>
  <c r="EO9" i="6"/>
  <c r="EX9" i="6"/>
  <c r="N69" i="7"/>
  <c r="J69" i="7"/>
  <c r="AZ9" i="6"/>
  <c r="CT9" i="6"/>
  <c r="DH9" i="6"/>
  <c r="AK10" i="8"/>
  <c r="C7" i="7" s="1"/>
  <c r="AP10" i="8"/>
  <c r="AR10" i="8"/>
  <c r="E59" i="7"/>
  <c r="Q69" i="7" l="1"/>
  <c r="R69" i="7" s="1"/>
  <c r="E69" i="7"/>
  <c r="Q59" i="7"/>
  <c r="R59" i="7" s="1"/>
  <c r="DC9" i="6"/>
  <c r="DD9" i="6" s="1"/>
  <c r="EV9" i="6"/>
  <c r="FE9" i="6" s="1"/>
  <c r="AS10" i="8"/>
  <c r="C9" i="7"/>
  <c r="AQ10" i="8"/>
  <c r="AT10" i="8" l="1"/>
  <c r="AU10" i="8" s="1"/>
  <c r="L9" i="7"/>
  <c r="E70" i="7" s="1"/>
  <c r="E71" i="7" s="1"/>
  <c r="H9" i="6"/>
  <c r="BA9" i="6" s="1"/>
  <c r="C70" i="7"/>
  <c r="C71" i="7" s="1"/>
</calcChain>
</file>

<file path=xl/sharedStrings.xml><?xml version="1.0" encoding="utf-8"?>
<sst xmlns="http://schemas.openxmlformats.org/spreadsheetml/2006/main" count="10825" uniqueCount="4522">
  <si>
    <t>ปฐมวัย</t>
  </si>
  <si>
    <t xml:space="preserve"> </t>
  </si>
  <si>
    <t>จำนวนครูผู้สอน</t>
  </si>
  <si>
    <t>ตามเกณฑ์ ก.ค.ศ.</t>
  </si>
  <si>
    <t>ภาษาไทย</t>
  </si>
  <si>
    <t>คณิตศาสตร์</t>
  </si>
  <si>
    <t>ภาษาอังกฤษ</t>
  </si>
  <si>
    <t>สังคมศึกษา</t>
  </si>
  <si>
    <t>หมายเหตุ</t>
  </si>
  <si>
    <t>อนุบาล 1</t>
  </si>
  <si>
    <t>อนุบาล 2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</si>
  <si>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</si>
  <si>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</si>
  <si>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</si>
  <si>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</si>
  <si>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</si>
  <si>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</si>
  <si>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</si>
  <si>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</si>
  <si>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</si>
  <si>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</si>
  <si>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</si>
  <si>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</si>
  <si>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รวม</t>
  </si>
  <si>
    <t>ตาม จ.18</t>
  </si>
  <si>
    <t>ชื่อสถานศึกษา</t>
  </si>
  <si>
    <t>ตำบล</t>
  </si>
  <si>
    <t>จังหวัด</t>
  </si>
  <si>
    <t>บร.</t>
  </si>
  <si>
    <t>ครู</t>
  </si>
  <si>
    <t>ที่</t>
  </si>
  <si>
    <t>นร.</t>
  </si>
  <si>
    <t>ห้อง</t>
  </si>
  <si>
    <t>สพม.17</t>
  </si>
  <si>
    <t>จันทบุรี</t>
  </si>
  <si>
    <t>ขลุง</t>
  </si>
  <si>
    <t>วันยาว</t>
  </si>
  <si>
    <t>ตารางสอนรวม/สัปดาห์</t>
  </si>
  <si>
    <t>วิชาเอก</t>
  </si>
  <si>
    <t>ม.1(รวมทุกห้อง)</t>
  </si>
  <si>
    <t>ม.2(รวมทุกห้อง)</t>
  </si>
  <si>
    <t>ม.3(รวมทุกห้อง)</t>
  </si>
  <si>
    <t>ม.4(รวมทุกห้อง)</t>
  </si>
  <si>
    <t>ม.5(รวมทุกห้อง)</t>
  </si>
  <si>
    <t>ม.6(รวมทุกห้อง)</t>
  </si>
  <si>
    <t>ช.ม./สัปดาห์</t>
  </si>
  <si>
    <t>การประถมศึกษา</t>
  </si>
  <si>
    <t>การศึกษาปฐมวัย</t>
  </si>
  <si>
    <t>วิทยาศาสตร์ทั่วไป</t>
  </si>
  <si>
    <t>ฟิสิกส์ (เฉพาะมัธยมปลาย)</t>
  </si>
  <si>
    <t>เคมี (เฉพาะมัธยมปลาย)</t>
  </si>
  <si>
    <t>ชีววิทยา (เฉพาะมัธยมปลาย)</t>
  </si>
  <si>
    <t xml:space="preserve">สุขศึกษา </t>
  </si>
  <si>
    <t>พลศึกษา</t>
  </si>
  <si>
    <t>ศิลปะ</t>
  </si>
  <si>
    <t>ทัศนศิลป์</t>
  </si>
  <si>
    <t>ดนตรีศึกษา</t>
  </si>
  <si>
    <t>ดนตรีไทย</t>
  </si>
  <si>
    <t>ดนตรีสากล</t>
  </si>
  <si>
    <t>ดุริยางค์ศิลป์</t>
  </si>
  <si>
    <t>นาฏศิลป์</t>
  </si>
  <si>
    <t>คอมพิวเตอร์</t>
  </si>
  <si>
    <t>เกษตรกรรม</t>
  </si>
  <si>
    <t>คหกรรมศาสตร์</t>
  </si>
  <si>
    <t>อุตสาหกรรมศิลป์</t>
  </si>
  <si>
    <t>ภาษาฝรั่งเศส</t>
  </si>
  <si>
    <t>ภาษาเยอรมัน</t>
  </si>
  <si>
    <t>ภาษาสเปน</t>
  </si>
  <si>
    <t>ภาษารัสเซีย</t>
  </si>
  <si>
    <t>ภาษาจีน</t>
  </si>
  <si>
    <t>ภาษาเกาหลี</t>
  </si>
  <si>
    <t>ภาษาญี่ปุ่น</t>
  </si>
  <si>
    <t>ภาษามาลายู</t>
  </si>
  <si>
    <t>ภาษาเมียนมาร์</t>
  </si>
  <si>
    <t>ภาษาเวียตนาม</t>
  </si>
  <si>
    <t>ภาษาเขมร</t>
  </si>
  <si>
    <t>ภาษาอาหรับ</t>
  </si>
  <si>
    <t>โสตทัศนศึกษา</t>
  </si>
  <si>
    <t>วัดผลการศึกษา</t>
  </si>
  <si>
    <t>บรรณรักษ์</t>
  </si>
  <si>
    <t>จิตวิทยาและการแนะแนว</t>
  </si>
  <si>
    <t>การเงิน/พัสดุ</t>
  </si>
  <si>
    <t>พาณิชยกรรม/การจัดการทั่วไป</t>
  </si>
  <si>
    <t>การศึกษาพิเศษ</t>
  </si>
  <si>
    <t>ชื่อ</t>
  </si>
  <si>
    <t>ชื่อสกุล</t>
  </si>
  <si>
    <t>โรงเรียน</t>
  </si>
  <si>
    <t>ตำแหน่ง</t>
  </si>
  <si>
    <t>บริหารการศึกษา</t>
  </si>
  <si>
    <t>เคมี</t>
  </si>
  <si>
    <t>สุขศึกษา</t>
  </si>
  <si>
    <t>ชีววิทยา</t>
  </si>
  <si>
    <t>ฟิสิกส์</t>
  </si>
  <si>
    <t>แบบ 1 ร.ร.ปริมาณงานสถานศึกษา</t>
  </si>
  <si>
    <t>สพป./สพม.
(1)</t>
  </si>
  <si>
    <t>รหัสโรงเรียน
(จาก DMC)</t>
  </si>
  <si>
    <t>ชื่อสถานศึกษา
(3)</t>
  </si>
  <si>
    <t>ตำบล
(4)</t>
  </si>
  <si>
    <t>อำเภอ/
กิ่งอำเภอ
(5)</t>
  </si>
  <si>
    <t>จังหวัด
(6)</t>
  </si>
  <si>
    <t>ประเภทสถานศึกษา  (7)</t>
  </si>
  <si>
    <t>จำนวนนักเรียน
(8)</t>
  </si>
  <si>
    <t>จำนวนครู
(9)</t>
  </si>
  <si>
    <t>จำนวนครู -ขาด,เกิน
(10)</t>
  </si>
  <si>
    <t>-ขาด,เกิน
สุทธิ
ร้อยละ
(11)</t>
  </si>
  <si>
    <t>ครู
ผู้สอน</t>
  </si>
  <si>
    <t>มัธยมศึกษา</t>
  </si>
  <si>
    <t>แบบ 2  ร.ร. มาตรฐานวิชาเอก</t>
  </si>
  <si>
    <t>ตารางแสดงมาตรฐานวิชาเอกที่กำหนดให้มีในสถานศึกษา สังกัดสำนักงานคณะกรรมการการศึกษาขั้นพื้นฐาน</t>
  </si>
  <si>
    <t>ประเภทโรงเรียน</t>
  </si>
  <si>
    <t>สำนักงานเขตพื้นที่การศึกษา</t>
  </si>
  <si>
    <t xml:space="preserve">จำนวนนักเรียน </t>
  </si>
  <si>
    <t>คน</t>
  </si>
  <si>
    <t>จำนวนห้องเรียน (เกณฑ์ ก.ค.ศ.)</t>
  </si>
  <si>
    <t>จำนวนผู้บริหาร (เกณฑ์ ก.ค.ศ.)</t>
  </si>
  <si>
    <t>อัตรา</t>
  </si>
  <si>
    <t>ตาม (จ. 18)</t>
  </si>
  <si>
    <t>ขาด/เกิน (เกณฑ์ ก.ค.ศ.)</t>
  </si>
  <si>
    <t>จำนวนครู (เกณฑ์ ก.ค.ศ.)</t>
  </si>
  <si>
    <t>ที่
(1)</t>
  </si>
  <si>
    <t xml:space="preserve">กลุ่มวิชา/ทาง/สาขาวิชาเอก
ตามมาตรฐานวิชาเอก
(2)
</t>
  </si>
  <si>
    <t>จำนวนครูที่จะเกษียณอายุราชการในแต่ละปี (คน)
(6)</t>
  </si>
  <si>
    <t>รวมเกษียณ 10 ปี</t>
  </si>
  <si>
    <t>check</t>
  </si>
  <si>
    <t xml:space="preserve">ตามมาตรฐานวิชาเอก
(เกณฑ์ สพฐ.)
(3)
</t>
  </si>
  <si>
    <t xml:space="preserve">ตามบัญชีถือจ่าย (จ.18) (อัตรา)
(4)
</t>
  </si>
  <si>
    <t>ขาด/เกิน 
(อัตรา)
(5)</t>
  </si>
  <si>
    <t>อื่นๆ (....................................)</t>
  </si>
  <si>
    <t>รวมตามมาตรฐานวิชาเอก</t>
  </si>
  <si>
    <t>นอกเหนือจากมาตรฐานวิชาเอก</t>
  </si>
  <si>
    <t>1</t>
  </si>
  <si>
    <t>2</t>
  </si>
  <si>
    <t>พ.ม.</t>
  </si>
  <si>
    <t>3</t>
  </si>
  <si>
    <t>ป.กศ.</t>
  </si>
  <si>
    <t>4</t>
  </si>
  <si>
    <t>5</t>
  </si>
  <si>
    <t>6</t>
  </si>
  <si>
    <t>รวมนอกเหนือจากมาตรฐานวิชาเอก</t>
  </si>
  <si>
    <t>ตำแหน่งว่าง (เกินเกณฑ์)</t>
  </si>
  <si>
    <t>รวมทั้งสิ้น</t>
  </si>
  <si>
    <t xml:space="preserve">check </t>
  </si>
  <si>
    <t>ประถมศึกษา</t>
  </si>
  <si>
    <t>วิทยาศาสตร์(ทั่วไป)</t>
  </si>
  <si>
    <t>ดุริยางคศิลป์</t>
  </si>
  <si>
    <t>ภาษามาเลเซีย</t>
  </si>
  <si>
    <t>ภาษาเวียดนาม</t>
  </si>
  <si>
    <t>รวมตามมาตรฐานฯ</t>
  </si>
  <si>
    <t>นอกเหนือจากมาตรฐานฯ</t>
  </si>
  <si>
    <t>รวมนอกเหนือจากมาตรฐานฯ</t>
  </si>
  <si>
    <t>แบบ 2.1  ปริมาณงานและมาตรฐานวิชาเอก</t>
  </si>
  <si>
    <t>สพป./สพม.</t>
  </si>
  <si>
    <t>อำเภอ/
กิ่งอำเภอ</t>
  </si>
  <si>
    <t xml:space="preserve">ประเภทสถานศึกษา </t>
  </si>
  <si>
    <t>จำนวนครูตามเกณฑ์ ก.ค.ศ.</t>
  </si>
  <si>
    <t>มาตรฐานวิชาเอกที่กำหนดให้มีในสถานศึกษา</t>
  </si>
  <si>
    <t>จำนวนครูตาม จ.18</t>
  </si>
  <si>
    <t>ครูตาม จ.18 จำแนกตามมาตรฐานวิชาเอก</t>
  </si>
  <si>
    <t>จำวนครู ขาด/เกิน ตามมาตรฐานวิชาเอก</t>
  </si>
  <si>
    <t>รวมตามมาตรฐาน</t>
  </si>
  <si>
    <t>สอนวิชา</t>
  </si>
  <si>
    <t>ลำดับที่</t>
  </si>
  <si>
    <t>คำนำหน้า</t>
  </si>
  <si>
    <t>เลขที่ตำแหน่ง</t>
  </si>
  <si>
    <t>สอนตรงตามวิชาเอก</t>
  </si>
  <si>
    <t>(ไม่ตรง=1/ตรง=2)</t>
  </si>
  <si>
    <t>แนวทางการกรอกแบบการจัดทำมาตรฐานวิชาเอกในสถานศึกษา</t>
  </si>
  <si>
    <t>1.</t>
  </si>
  <si>
    <t>2.</t>
  </si>
  <si>
    <t>ให้โรงเรียนกรอกข้อมูลลงในแบบ 2 โดยดูจากตารางแสดงเกณฑ์มาตรฐานวิชาเอกที่กำหนดให้มีในสถานศึกษา</t>
  </si>
  <si>
    <t>ที่จัดส่งไปให้แล้ว และให้กำหนดวิชาเอกเพิ่มเติมได้ โดยให้คำนวณจากตารางสอนของโรงเรียน ที่ครูผู้สอนจะต้องมี</t>
  </si>
  <si>
    <t>3.</t>
  </si>
  <si>
    <t>ให้กรอกตารางสอนที่ถูกต้อง เป็นปัจจุบัน ลงในแบบ 3 เพื่อจะใช้ในการคำนวณมาตรฐานวิชาเอกที่จะมีได้ในสถานศึกษา</t>
  </si>
  <si>
    <t>4.</t>
  </si>
  <si>
    <t>การกรอกข้อมูลลงในแบบ 4 ข้อมูลการสอนของข้าราชการครูแต่ละคน โดยให้กรอกวิชาที่จัดให้สอนตามความเป็นจริง</t>
  </si>
  <si>
    <t>ซึ่งหากสอนหลายวิชา ให้กรอกวิชาที่สอนมากที่สุดวิชาเดียว ในการจัดทำให้คัดลอกเฉพาะโรงเรียนของตนเองเท่านั้น</t>
  </si>
  <si>
    <t>6.</t>
  </si>
  <si>
    <t>ให้แจ้งเบอร์โทรศัพท์ที่ติดต่อได้ของเจ้าหน้าที่ที่จัดทำเพื่อจะใช้ในการประสานงาน</t>
  </si>
  <si>
    <t>7.</t>
  </si>
  <si>
    <t>ส่งข้อมูลทาง E - mail : sompron7492@hotmail.com เท่านั้น และขอให้จัดส่งข้อมูลตามกำหนดที่แจ้ง</t>
  </si>
  <si>
    <t>8.</t>
  </si>
  <si>
    <t>หากมีข้อสงสัยติดต่อเจ้าหน้าที่ คุณสมพร  วงษ์ชัย เบอร์โทรศัพท์ 089 - 9337478</t>
  </si>
  <si>
    <t>***********************************************************************************************************</t>
  </si>
  <si>
    <t>ปริมาณงาน</t>
  </si>
  <si>
    <t>จำนวนครู</t>
  </si>
  <si>
    <t>จำนวนครู -ขาด,เกิน</t>
  </si>
  <si>
    <t>ลำ</t>
  </si>
  <si>
    <t>อำเภอ/</t>
  </si>
  <si>
    <t>อนุบาล 3</t>
  </si>
  <si>
    <t>-ขาด,เกิน</t>
  </si>
  <si>
    <t>ดับ</t>
  </si>
  <si>
    <t>กิ่งอำเภอ</t>
  </si>
  <si>
    <t>ร้อยละ</t>
  </si>
  <si>
    <t>ผู้สอน</t>
  </si>
  <si>
    <t>(1)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</si>
  <si>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</si>
  <si>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</si>
  <si>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</si>
  <si>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</si>
  <si>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</si>
  <si>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</si>
  <si>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</si>
  <si>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</si>
  <si>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</si>
  <si>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</si>
  <si>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โรงเรียนเบญจมราชูทิศ จังหวัดจันทบุรี</t>
  </si>
  <si>
    <t>วัดใหม่</t>
  </si>
  <si>
    <t>เมืองจันทบุรี</t>
  </si>
  <si>
    <t>โรงเรียนบางกะจะ</t>
  </si>
  <si>
    <t>บางกะจะ</t>
  </si>
  <si>
    <t>โรงเรียนศรียานุสรณ์</t>
  </si>
  <si>
    <t>โรงเรียนเบญจมานุสรณ์</t>
  </si>
  <si>
    <t>ตลาด</t>
  </si>
  <si>
    <t>โรงเรียนท่าใหม่"พูลสวัสดิ์ราษฎร์นุกูล"</t>
  </si>
  <si>
    <t>ท่าใหม่</t>
  </si>
  <si>
    <t>โรงเรียนมัธยมวัดเขาสุกิม</t>
  </si>
  <si>
    <t>เขาบายศรี</t>
  </si>
  <si>
    <t>โรงเรียนศรีรัตน์ราษฎร์นุเคราะห์</t>
  </si>
  <si>
    <t>ทุ่งเบญจา</t>
  </si>
  <si>
    <t>โรงเรียนสะพานเลือกวิทยาคม</t>
  </si>
  <si>
    <t>โรงเรียนแก่งหางแมวพิทยาคาร</t>
  </si>
  <si>
    <t>แก่งหางแมว</t>
  </si>
  <si>
    <t>โรงเรียนนายายอามพิทยาคม</t>
  </si>
  <si>
    <t>นายายอาม</t>
  </si>
  <si>
    <t>โรงเรียนมัธยมท่าแคลง</t>
  </si>
  <si>
    <t>สนามไชย</t>
  </si>
  <si>
    <t>โรงเรียนตกพรมวิทยาคาร</t>
  </si>
  <si>
    <t>ตกพรม</t>
  </si>
  <si>
    <t>โรงเรียนบ่อวิทยาคาร</t>
  </si>
  <si>
    <t>บ่อ</t>
  </si>
  <si>
    <t>โรงเรียนขลุงรัชดาภิเษก</t>
  </si>
  <si>
    <t>โรงเรียนเครือหวายวิทยาคม</t>
  </si>
  <si>
    <t>โป่งน้ำร้อน</t>
  </si>
  <si>
    <t>โรงเรียนโป่งน้ำร้อนวิทยาคม</t>
  </si>
  <si>
    <t>ทับไทร</t>
  </si>
  <si>
    <t>โรงเรียนหนองตาคงพิทยาคาร</t>
  </si>
  <si>
    <t>หนองตาคง</t>
  </si>
  <si>
    <t>โรงเรียนมะขามสรรเสริญ</t>
  </si>
  <si>
    <t>มะขาม</t>
  </si>
  <si>
    <t>โรงเรียนแหลมสิงห์วิทยาคมฯ</t>
  </si>
  <si>
    <t>พลิ้ว</t>
  </si>
  <si>
    <t>แหลมสิงห์</t>
  </si>
  <si>
    <t>โรงเรียนสอยดาววิทยา</t>
  </si>
  <si>
    <t>ทรายขาว</t>
  </si>
  <si>
    <t>สอยดาว</t>
  </si>
  <si>
    <t>โรงเรียนทุ่งขนานวิทยา</t>
  </si>
  <si>
    <t>ทุ่งขนาน</t>
  </si>
  <si>
    <t>โรงเรียนคิชฌกูฏวิทยา</t>
  </si>
  <si>
    <t>พลวง</t>
  </si>
  <si>
    <t>เขาคิชฌกูฎ</t>
  </si>
  <si>
    <t>โรงเรียนคลองพลูวิทยา</t>
  </si>
  <si>
    <t>คลองพลู</t>
  </si>
  <si>
    <t>โรงเรียนวัดคิรีวิหาร(สมเด็จพระวันรัต อุปถัมภ์)</t>
  </si>
  <si>
    <t>เกาะช้าง</t>
  </si>
  <si>
    <t>ตราด</t>
  </si>
  <si>
    <t>โรงเรียนเกาะช้างวิทยาคม</t>
  </si>
  <si>
    <t>วังกระแจะ</t>
  </si>
  <si>
    <t>เมืองตราด</t>
  </si>
  <si>
    <t>โรงเรียนตราษตระการคุณ</t>
  </si>
  <si>
    <t>โรงเรียนสตรีประเสริฐศิลป์</t>
  </si>
  <si>
    <t>โรงเรียนตราดสรรเสริญวิทยาคม</t>
  </si>
  <si>
    <t>ชำราก</t>
  </si>
  <si>
    <t>โรงเรียนเขาน้อยวิทยาคม</t>
  </si>
  <si>
    <t>ห้วยแร้ง</t>
  </si>
  <si>
    <t>โรงเรียนอ่าวใหญ่พิทยาคาร</t>
  </si>
  <si>
    <t>อ่าวใหญ่</t>
  </si>
  <si>
    <t>โรงเรียนเนินทรายวิทยาคม</t>
  </si>
  <si>
    <t>เนินทราย</t>
  </si>
  <si>
    <t>โรงเรียนคลองใหญ่วิทยาคม</t>
  </si>
  <si>
    <t>คลองใหญ่</t>
  </si>
  <si>
    <t>โรงเรียนเขาสมิงวิทยาคม"จงจินต์รุจิรวงศ์อุปถัมภ์"</t>
  </si>
  <si>
    <t>เขาสมิง</t>
  </si>
  <si>
    <t>รองผู้อำนวยการโรงเรียน</t>
  </si>
  <si>
    <t>โรงเรียนสะตอวิทยาคม  รัชมังคลาภิเษก</t>
  </si>
  <si>
    <t>สะตอ</t>
  </si>
  <si>
    <t>โรงเรียนประณีตวิทยาคม</t>
  </si>
  <si>
    <t>ประณีต</t>
  </si>
  <si>
    <t>โรงเรียนบ่อไร่วิทยาคม</t>
  </si>
  <si>
    <t>บ่อพลอย</t>
  </si>
  <si>
    <t>บ่อไร่</t>
  </si>
  <si>
    <t>โรงเรียนหนองบอนวิทยาคม</t>
  </si>
  <si>
    <t>หนองบอน</t>
  </si>
  <si>
    <t>โรงเรียนแหลมงอบวิทยาคม</t>
  </si>
  <si>
    <t>แหลมงอบ</t>
  </si>
  <si>
    <t>โรงเรียนเกาะกูดวิทยาคม</t>
  </si>
  <si>
    <t>เกาะกูด</t>
  </si>
  <si>
    <t>รวมทั้งหมด  39   โรง</t>
  </si>
  <si>
    <t>อื่น ๆ</t>
  </si>
  <si>
    <t>สาขาวิชาเอก</t>
  </si>
  <si>
    <t>ที่จบการศึกษา</t>
  </si>
  <si>
    <t>(ให้ใส่วิชาที่สอนมากที่สุด)</t>
  </si>
  <si>
    <t>เบญจมราชูทิศ</t>
  </si>
  <si>
    <t xml:space="preserve">    5.  </t>
  </si>
  <si>
    <t>9.</t>
  </si>
  <si>
    <t xml:space="preserve"> ภาคเรียนที่  1/2564</t>
  </si>
  <si>
    <t>สังกัด  สำนักงานเขตพื้นที่การศึกษามัธยมศึกษาจันทบุรี ตราด</t>
  </si>
  <si>
    <t xml:space="preserve">การกรอก แบบ 1 (25 มิ.ย. 2564) </t>
  </si>
  <si>
    <t>ซึ่งในแบบจะมีการทำสูตรไว้แล้ว ห้ามเปลี่ยนแปลงข้อมูล 25 มิ.ย. 2564</t>
  </si>
  <si>
    <t>ให้นำข้อมูลของแต่ละโรงเรียนตามข้อมูล 25 มิ.ย. 2564 ที่จัดส่งไปให้นำไปกรอกลงในแบบ</t>
  </si>
  <si>
    <t>การกรอก แบบ 2 (มาตรฐานวิชาเอก) เมื่อกรอกแบบ 1 แล้ว ตัวเลขข้อมูล 25 มิ.ย. 2564  จะมาแสดงที่หัวกระดาษแบบ 2</t>
  </si>
  <si>
    <t>ชั่วโมงการสอนแต่ละคน ไม่น้อยกว่า 20 ชั่วโมง/สัปดาห์  ในส่วนของเกษียณอายุราชการไม่ต้องกรอกข้อมูลมา</t>
  </si>
  <si>
    <t>สำหรับแบบที่ 2.1 โรงเรียนไม่ต้องไปดำเนินการใด เนื่องจากเป็นการผูกสูตรไว้เพื่อ สพม.จบตร จะนำมาดำเนินการตรวจสอบต่อไป</t>
  </si>
  <si>
    <t>ห้ามแก้ไขเปลี่ยนแปลงแบบที่จัดส่งไปให้ดำเนินการ เนื่องจากมีการผูกสูตรเพื่อนำมาดำเนินการต่อในภาพรวมของ สพม.จบตร</t>
  </si>
  <si>
    <t>(22 กรกฎาคม 2564)</t>
  </si>
  <si>
    <r>
      <t xml:space="preserve">ปริมาณงานของสถานศึกษาประกอบการวางแผนอัตรากำลังครูของสถานศึกษา  สพม.จบตร   </t>
    </r>
    <r>
      <rPr>
        <b/>
        <sz val="10"/>
        <color rgb="FFFF0000"/>
        <rFont val="Arial"/>
        <family val="2"/>
      </rPr>
      <t>ณ วันที่ 25 มิ.ย. 2564(อัตรากำลังครู ณ วันที่ 25 มิ.ย. 2564)</t>
    </r>
  </si>
  <si>
    <t>สพม.จบตร</t>
  </si>
  <si>
    <t>ข้อมูลอัตรากำลังครู ณ วันที่ 25 มิถุนายน 2564</t>
  </si>
  <si>
    <t>ข้อมูลการสอนข้าราชการครูในสังกัดสำนักงานเขตพื้นที่การศึกษามัธยมศึกษาจันทบุรี ตราด</t>
  </si>
  <si>
    <t>นาย</t>
  </si>
  <si>
    <t>สุวรรณ</t>
  </si>
  <si>
    <t>ทวีผล</t>
  </si>
  <si>
    <t>นาง</t>
  </si>
  <si>
    <t>ณัฏฐวรรณ</t>
  </si>
  <si>
    <t>ศรีวิจารณ์</t>
  </si>
  <si>
    <t>กนกธร</t>
  </si>
  <si>
    <t>วงษ์จันทร์</t>
  </si>
  <si>
    <t>อภิวัชร์</t>
  </si>
  <si>
    <t>หาญปราบ</t>
  </si>
  <si>
    <t>น.ส.</t>
  </si>
  <si>
    <t>ศิรดา</t>
  </si>
  <si>
    <t>พรมเทพ</t>
  </si>
  <si>
    <t>ปิ่นทอง</t>
  </si>
  <si>
    <t>ศรีสวัสดิ์</t>
  </si>
  <si>
    <t>คุณากร</t>
  </si>
  <si>
    <t>เทาศิริ</t>
  </si>
  <si>
    <t>ทัศนา</t>
  </si>
  <si>
    <t>สุนา</t>
  </si>
  <si>
    <t>วรัท</t>
  </si>
  <si>
    <t>สะอาด</t>
  </si>
  <si>
    <t>พงษ์ศักดิ์</t>
  </si>
  <si>
    <t>สวัสดีมงคล</t>
  </si>
  <si>
    <t>กัญญา</t>
  </si>
  <si>
    <t>ดำรงศักดิ์</t>
  </si>
  <si>
    <t>ทัศณัยฐ์</t>
  </si>
  <si>
    <t>พันธ์กูล</t>
  </si>
  <si>
    <t>เชิงชาย</t>
  </si>
  <si>
    <t>สร้อยเพ็ชร</t>
  </si>
  <si>
    <t>สุจิตรา</t>
  </si>
  <si>
    <t>อินอำพร</t>
  </si>
  <si>
    <t>เยาวลักษณ์</t>
  </si>
  <si>
    <t>กระจ่างศรี</t>
  </si>
  <si>
    <t>สุภาพร</t>
  </si>
  <si>
    <t>ชูจิตร</t>
  </si>
  <si>
    <t>วนิสา</t>
  </si>
  <si>
    <t>สุขประเสริฐ</t>
  </si>
  <si>
    <t>สราวุฒิ</t>
  </si>
  <si>
    <t>คะเรรัมย์</t>
  </si>
  <si>
    <t>กานต์ชนก</t>
  </si>
  <si>
    <t>วุฒิ</t>
  </si>
  <si>
    <t>มธุชา</t>
  </si>
  <si>
    <t>สุวรรรณรัตน์</t>
  </si>
  <si>
    <t>สุรีรัตน์</t>
  </si>
  <si>
    <t>ว่องไว</t>
  </si>
  <si>
    <t>เบ็ญจวรรณ</t>
  </si>
  <si>
    <t>แก้วคุณงาม</t>
  </si>
  <si>
    <t>อิชยนิติ</t>
  </si>
  <si>
    <t>มูลชอบ</t>
  </si>
  <si>
    <t>พิมพ์ใจ</t>
  </si>
  <si>
    <t>จึงอิทธิประเสริฐ</t>
  </si>
  <si>
    <t>ยุพิน</t>
  </si>
  <si>
    <t>ผลมาก</t>
  </si>
  <si>
    <t>กุลภัสสร์</t>
  </si>
  <si>
    <t>สายทอง</t>
  </si>
  <si>
    <t>จันทรา</t>
  </si>
  <si>
    <t>อิ่มในบุญ</t>
  </si>
  <si>
    <t>สุพรรณี</t>
  </si>
  <si>
    <t>ภูสีน้ำ</t>
  </si>
  <si>
    <t>ณัฐฐิญา</t>
  </si>
  <si>
    <t>กิมศรี</t>
  </si>
  <si>
    <t>ลินดา</t>
  </si>
  <si>
    <t>ผัดนารี</t>
  </si>
  <si>
    <t>ว่าที่ร.ต.</t>
  </si>
  <si>
    <t>จุมพล</t>
  </si>
  <si>
    <t>ภักวิลัย</t>
  </si>
  <si>
    <t>อรทัย</t>
  </si>
  <si>
    <t>จารุศิริวัฒนา</t>
  </si>
  <si>
    <t>สุมาลี</t>
  </si>
  <si>
    <t>ภัทรเบญจพล</t>
  </si>
  <si>
    <t>พิทยา</t>
  </si>
  <si>
    <t>ปฏิโค</t>
  </si>
  <si>
    <t>สุพจนา</t>
  </si>
  <si>
    <t>ยุติวงษ์</t>
  </si>
  <si>
    <t>นัครินทร์</t>
  </si>
  <si>
    <t>เหมกิตติวัฒน์</t>
  </si>
  <si>
    <t>ศิราณี</t>
  </si>
  <si>
    <t>กุลฉวะ</t>
  </si>
  <si>
    <t>อิทธิพล</t>
  </si>
  <si>
    <t>เจริญเมือง</t>
  </si>
  <si>
    <t>ฐิติภรณ์</t>
  </si>
  <si>
    <t>โปษณพันธุ์</t>
  </si>
  <si>
    <t>ศิริรัตน์</t>
  </si>
  <si>
    <t>ตอพล</t>
  </si>
  <si>
    <t>พนารัตน์</t>
  </si>
  <si>
    <t>เอกปัจชา</t>
  </si>
  <si>
    <t>มาโนช</t>
  </si>
  <si>
    <t>อุดหนุน</t>
  </si>
  <si>
    <t>รุ่งรัตน์</t>
  </si>
  <si>
    <t>ชาญกิจ</t>
  </si>
  <si>
    <t>จุฑารัตน์</t>
  </si>
  <si>
    <t>แก้วจันทร์</t>
  </si>
  <si>
    <t>สุวนิตย์</t>
  </si>
  <si>
    <t>บุญเพ็ง</t>
  </si>
  <si>
    <t>กรวรรณ</t>
  </si>
  <si>
    <t>สินธุรัตน์</t>
  </si>
  <si>
    <t>ณัฐวัฒน์</t>
  </si>
  <si>
    <t>ถิรจิตตานนท์</t>
  </si>
  <si>
    <t>ชลวิทย์</t>
  </si>
  <si>
    <t>กิจอักษร</t>
  </si>
  <si>
    <t>วารินทร์</t>
  </si>
  <si>
    <t>ศรีตะลาลัย</t>
  </si>
  <si>
    <t>โภคพิบูลย์</t>
  </si>
  <si>
    <t>ฐิรนันท์</t>
  </si>
  <si>
    <t>เทพจิตร์</t>
  </si>
  <si>
    <t>ณัฐชยา</t>
  </si>
  <si>
    <t>จิตรสมาน</t>
  </si>
  <si>
    <t>วิศิษฎ์</t>
  </si>
  <si>
    <t>พูลพฤกษ์</t>
  </si>
  <si>
    <t>ธีรนุช</t>
  </si>
  <si>
    <t>สุพรรณสุด</t>
  </si>
  <si>
    <t>จันทิมา</t>
  </si>
  <si>
    <t>แสงทอง</t>
  </si>
  <si>
    <t>อุษา</t>
  </si>
  <si>
    <t>มะโนนึก</t>
  </si>
  <si>
    <t>ศันสนีย์</t>
  </si>
  <si>
    <t>มุกดาหาร</t>
  </si>
  <si>
    <t>สุรัชนี</t>
  </si>
  <si>
    <t>อรุณวรรณ</t>
  </si>
  <si>
    <t>รัตนสร้อย</t>
  </si>
  <si>
    <t>พรทิพย์</t>
  </si>
  <si>
    <t>หอมขจร</t>
  </si>
  <si>
    <t>กิติยา</t>
  </si>
  <si>
    <t>สุวรรณรัตน์</t>
  </si>
  <si>
    <t>ภัทรพล</t>
  </si>
  <si>
    <t>สุวิมล</t>
  </si>
  <si>
    <t>ถนอมจิต</t>
  </si>
  <si>
    <t>อรพินท์</t>
  </si>
  <si>
    <t>แนช</t>
  </si>
  <si>
    <t>ธีรศักดิ์</t>
  </si>
  <si>
    <t>ธีระขจรวิทย์</t>
  </si>
  <si>
    <t>เอื้อมพร</t>
  </si>
  <si>
    <t>ปรีชา</t>
  </si>
  <si>
    <t>สำราญจิตต์</t>
  </si>
  <si>
    <t>กัลยรักษ์</t>
  </si>
  <si>
    <t>สนองไทย</t>
  </si>
  <si>
    <t>กุลกัลยา</t>
  </si>
  <si>
    <t>อยู่ศรี</t>
  </si>
  <si>
    <t>ธิติมา</t>
  </si>
  <si>
    <t>ประคองทรัพย์</t>
  </si>
  <si>
    <t>เปรมศักดิ์</t>
  </si>
  <si>
    <t>บุบผามาลาสกุล</t>
  </si>
  <si>
    <t>พัชรินทร์</t>
  </si>
  <si>
    <t>อิ่มประยูร</t>
  </si>
  <si>
    <t>โสภา</t>
  </si>
  <si>
    <t>พานิชรัตน์</t>
  </si>
  <si>
    <t>พันทิวา</t>
  </si>
  <si>
    <t>วาศนาวิน</t>
  </si>
  <si>
    <t>ฉัตรกมล</t>
  </si>
  <si>
    <t>ยุทธนากร</t>
  </si>
  <si>
    <t>รัตนา</t>
  </si>
  <si>
    <t>ขวัญศิริมงคล</t>
  </si>
  <si>
    <t>รุ่งอรุณ</t>
  </si>
  <si>
    <t>มากประยูร</t>
  </si>
  <si>
    <t>วิวัฒนา</t>
  </si>
  <si>
    <t>อารอบ</t>
  </si>
  <si>
    <t>ปัญจพล</t>
  </si>
  <si>
    <t>บุญมณีชัยกุล</t>
  </si>
  <si>
    <t>บริสุทธิ์</t>
  </si>
  <si>
    <t>สะเดา</t>
  </si>
  <si>
    <t>ศรีประเสริฐ</t>
  </si>
  <si>
    <t>วิศรุต</t>
  </si>
  <si>
    <t>บัวตูม</t>
  </si>
  <si>
    <t>ธนเดช</t>
  </si>
  <si>
    <t>ลี้เลิศธนกุล</t>
  </si>
  <si>
    <t>จิราพร</t>
  </si>
  <si>
    <t>บุญวาที</t>
  </si>
  <si>
    <t>อนุลาวัลย์</t>
  </si>
  <si>
    <t>กรวรรรณ</t>
  </si>
  <si>
    <t>จารัตน์</t>
  </si>
  <si>
    <t>วรพจน์</t>
  </si>
  <si>
    <t>สุขสิงห์</t>
  </si>
  <si>
    <t>รัชดาวรรณ</t>
  </si>
  <si>
    <t>อัมรี</t>
  </si>
  <si>
    <t>สมัชญา</t>
  </si>
  <si>
    <t>ช่างพาน</t>
  </si>
  <si>
    <t>กัญฐญามาศ</t>
  </si>
  <si>
    <t>กลิ่นขจร</t>
  </si>
  <si>
    <t>นงลักษณ์</t>
  </si>
  <si>
    <t>บุญล้อม</t>
  </si>
  <si>
    <t>ดาริกา</t>
  </si>
  <si>
    <t>เรืองภักดี</t>
  </si>
  <si>
    <t>วรรณี</t>
  </si>
  <si>
    <t>ศริดี</t>
  </si>
  <si>
    <t>อมรประภา</t>
  </si>
  <si>
    <t>กระทอง</t>
  </si>
  <si>
    <t>ดวงกมล</t>
  </si>
  <si>
    <t>รักษ์สุจริต</t>
  </si>
  <si>
    <t>ศักดา</t>
  </si>
  <si>
    <t>สมัครสมาน</t>
  </si>
  <si>
    <t>สุกฤตา</t>
  </si>
  <si>
    <t>โสมล</t>
  </si>
  <si>
    <t>นิรันต์</t>
  </si>
  <si>
    <t>คายเซ่า</t>
  </si>
  <si>
    <t>วรานิษฐ์</t>
  </si>
  <si>
    <t>โสภาอนันต์วัฒน์</t>
  </si>
  <si>
    <t>รัตนะ</t>
  </si>
  <si>
    <t>พาเที่ยง</t>
  </si>
  <si>
    <t>ธีรชัย</t>
  </si>
  <si>
    <t>สุขผล</t>
  </si>
  <si>
    <t>วราภรณ์</t>
  </si>
  <si>
    <t>เสาวนีย์</t>
  </si>
  <si>
    <t>ประเสริฐศักดิ์</t>
  </si>
  <si>
    <t>ชัชนก</t>
  </si>
  <si>
    <t>ไทยเขียว</t>
  </si>
  <si>
    <t>อิงคพัฒน์</t>
  </si>
  <si>
    <t>พมพล</t>
  </si>
  <si>
    <t>รัตน์ดา</t>
  </si>
  <si>
    <t>สุขเหลือ</t>
  </si>
  <si>
    <t>สุกิจ</t>
  </si>
  <si>
    <t>บุญชิรา</t>
  </si>
  <si>
    <t>แก้วศรี</t>
  </si>
  <si>
    <t>พรพิมล</t>
  </si>
  <si>
    <t>พูลรส</t>
  </si>
  <si>
    <t>สุนทร</t>
  </si>
  <si>
    <t>กุลธิดา</t>
  </si>
  <si>
    <t>เชียงหนู</t>
  </si>
  <si>
    <t>อิสริยา</t>
  </si>
  <si>
    <t>คำรอด</t>
  </si>
  <si>
    <t>จารุวรรณ</t>
  </si>
  <si>
    <t>พงษ์พรต</t>
  </si>
  <si>
    <t>พชรวรรณ</t>
  </si>
  <si>
    <t>ศิริไพศาลนันทกุล</t>
  </si>
  <si>
    <t>ธีระพงษ์</t>
  </si>
  <si>
    <t>สืบโสดา</t>
  </si>
  <si>
    <t>สุรเชษฐ</t>
  </si>
  <si>
    <t>พัฒใส</t>
  </si>
  <si>
    <t>จำเรียง</t>
  </si>
  <si>
    <t>ไชยเจริญ</t>
  </si>
  <si>
    <t>ว่าที่ร.ต.หญิง</t>
  </si>
  <si>
    <t>จินตนาพร</t>
  </si>
  <si>
    <t>มรีจิ</t>
  </si>
  <si>
    <t>คงทรัตน์</t>
  </si>
  <si>
    <t>รัชดาภรณ์</t>
  </si>
  <si>
    <t>ศรีจันทร์</t>
  </si>
  <si>
    <t>น้ำอ้อย</t>
  </si>
  <si>
    <t>สามัญ</t>
  </si>
  <si>
    <t>นฤมล</t>
  </si>
  <si>
    <t>กิจสกุณี</t>
  </si>
  <si>
    <t/>
  </si>
  <si>
    <t>สิรภพ</t>
  </si>
  <si>
    <t>คุ้มพ่วงดี</t>
  </si>
  <si>
    <t>รุ้งระวี</t>
  </si>
  <si>
    <t>บุญโญประการ</t>
  </si>
  <si>
    <t>สมหมาย</t>
  </si>
  <si>
    <t>ศรีพงษ์</t>
  </si>
  <si>
    <t>ชญาณัฎฐ์</t>
  </si>
  <si>
    <t>วันทนา</t>
  </si>
  <si>
    <t>ปัญญาวรพงศ์</t>
  </si>
  <si>
    <t>ไชยณัฐ</t>
  </si>
  <si>
    <t>กมลสุขยืนยง</t>
  </si>
  <si>
    <t>อาทิตยภัทร</t>
  </si>
  <si>
    <t>วรรณวัฒน์</t>
  </si>
  <si>
    <t>ปรินดา</t>
  </si>
  <si>
    <t>อินทสุวรรณ</t>
  </si>
  <si>
    <t>พงค์นุช</t>
  </si>
  <si>
    <t>พูลสมบัติ</t>
  </si>
  <si>
    <t>สุภาวดี</t>
  </si>
  <si>
    <t>บุรกรณ์</t>
  </si>
  <si>
    <t>วิมลรัตน์</t>
  </si>
  <si>
    <t>โฉมเฉิด</t>
  </si>
  <si>
    <t>ลำปาง</t>
  </si>
  <si>
    <t>เดชา</t>
  </si>
  <si>
    <t>ฤกษ์เรืองฤทธิ์</t>
  </si>
  <si>
    <t>สุชาดา</t>
  </si>
  <si>
    <t>ปภาวดี</t>
  </si>
  <si>
    <t>พิมพ์พงษ์</t>
  </si>
  <si>
    <t>นายิกา</t>
  </si>
  <si>
    <t>สันทารุนัย</t>
  </si>
  <si>
    <t>กสิวัตร</t>
  </si>
  <si>
    <t>เอกพล</t>
  </si>
  <si>
    <t>พันธ์คำ</t>
  </si>
  <si>
    <t>จูนมณี</t>
  </si>
  <si>
    <t>กิจครวญ</t>
  </si>
  <si>
    <t>นาถยา</t>
  </si>
  <si>
    <t>กล่อมแก้ว</t>
  </si>
  <si>
    <t>วริษฐา</t>
  </si>
  <si>
    <t>ปาริชาต</t>
  </si>
  <si>
    <t>สิงห์โตทอง</t>
  </si>
  <si>
    <t>ทัศน์พล</t>
  </si>
  <si>
    <t>วิเศษ</t>
  </si>
  <si>
    <t>ภูศิษฐ์</t>
  </si>
  <si>
    <t>บรรจงการ</t>
  </si>
  <si>
    <t>สุดใจ</t>
  </si>
  <si>
    <t>เปรื่องปราชญ์</t>
  </si>
  <si>
    <t>ภัทราวดี</t>
  </si>
  <si>
    <t>โภชาดม</t>
  </si>
  <si>
    <t>ธิดารักษ์</t>
  </si>
  <si>
    <t>พงค์มารค</t>
  </si>
  <si>
    <t>วัชรลักษณ์</t>
  </si>
  <si>
    <t>ตากใบ</t>
  </si>
  <si>
    <t>สุรภา</t>
  </si>
  <si>
    <t>เอื้อนไธสง</t>
  </si>
  <si>
    <t>ธิติ</t>
  </si>
  <si>
    <t>สวนแก้ว</t>
  </si>
  <si>
    <t>โอภาษี</t>
  </si>
  <si>
    <t>ปิยะวดี</t>
  </si>
  <si>
    <t>ใจคง</t>
  </si>
  <si>
    <t>จิติภัสร์</t>
  </si>
  <si>
    <t>โชตินิธิธานันทร์</t>
  </si>
  <si>
    <t>ธันยภรณ์</t>
  </si>
  <si>
    <t>วงษ์ษา</t>
  </si>
  <si>
    <t>ปิยะชนก</t>
  </si>
  <si>
    <t>นามทอน</t>
  </si>
  <si>
    <t>สุทญา</t>
  </si>
  <si>
    <t>อร่ามรัตน์</t>
  </si>
  <si>
    <t>สิทธิโชค</t>
  </si>
  <si>
    <t>ศศิธร</t>
  </si>
  <si>
    <t>เพชรนิล</t>
  </si>
  <si>
    <t>จิดาภา</t>
  </si>
  <si>
    <t>เมธากุล</t>
  </si>
  <si>
    <t>พงษ์พิพัฒน์</t>
  </si>
  <si>
    <t>นิลผาย</t>
  </si>
  <si>
    <t>จักรกฤษณ์</t>
  </si>
  <si>
    <t>วรรณพยัญ</t>
  </si>
  <si>
    <t>ณรงค์ชัย</t>
  </si>
  <si>
    <t>รอดอยู่</t>
  </si>
  <si>
    <t>จิราพรรณ</t>
  </si>
  <si>
    <t>แก้วตาด</t>
  </si>
  <si>
    <t>พิสุทธิ์</t>
  </si>
  <si>
    <t>เฮมสกุล</t>
  </si>
  <si>
    <t>หนูชู</t>
  </si>
  <si>
    <t>เบญจมาส</t>
  </si>
  <si>
    <t>เข็มพงษ์</t>
  </si>
  <si>
    <t>คำรอต</t>
  </si>
  <si>
    <t>จักรินทร์</t>
  </si>
  <si>
    <t>บ้านเนิน</t>
  </si>
  <si>
    <t>ใกล้รุ่ง</t>
  </si>
  <si>
    <t>เจิมสุวรรณ</t>
  </si>
  <si>
    <t>สายชล</t>
  </si>
  <si>
    <t>พิพัฒน์กุลกิจ</t>
  </si>
  <si>
    <t>อัมรา</t>
  </si>
  <si>
    <t>แดงตนุ</t>
  </si>
  <si>
    <t>คมขำ</t>
  </si>
  <si>
    <t>ชมภูคำ</t>
  </si>
  <si>
    <t>วาสนา</t>
  </si>
  <si>
    <t>จั่นทรัพย์</t>
  </si>
  <si>
    <t>สุฆลธา</t>
  </si>
  <si>
    <t>อินทเจริญ</t>
  </si>
  <si>
    <t>ชลธิชา</t>
  </si>
  <si>
    <t>เฉลิมบุญ</t>
  </si>
  <si>
    <t>ศรีสมพงษ์</t>
  </si>
  <si>
    <t>ประสพ</t>
  </si>
  <si>
    <t>สุขสบาย</t>
  </si>
  <si>
    <t>บุษยา</t>
  </si>
  <si>
    <t>จันทร์ขจร</t>
  </si>
  <si>
    <t>รุจิลักษณ์</t>
  </si>
  <si>
    <t>ปัทมนาวิน</t>
  </si>
  <si>
    <t>ปรียานุช</t>
  </si>
  <si>
    <t>นิยมชาติ</t>
  </si>
  <si>
    <t>วราลักษณ์</t>
  </si>
  <si>
    <t>จังอินทร</t>
  </si>
  <si>
    <t>กรวิกรานต์</t>
  </si>
  <si>
    <t>เจริญพวก</t>
  </si>
  <si>
    <t>ปักการะโถ</t>
  </si>
  <si>
    <t>บุศรินทร์</t>
  </si>
  <si>
    <t>สุขพัฒน์</t>
  </si>
  <si>
    <t>วรรลา</t>
  </si>
  <si>
    <t>ศรีศรทอง</t>
  </si>
  <si>
    <t>กิตติมา</t>
  </si>
  <si>
    <t>ใจปลื้ม</t>
  </si>
  <si>
    <t>กชกร</t>
  </si>
  <si>
    <t>มิ่มกระโทก</t>
  </si>
  <si>
    <t>ธนาชัย</t>
  </si>
  <si>
    <t>บุญนาศักดิ์</t>
  </si>
  <si>
    <t>ณิชาภา</t>
  </si>
  <si>
    <t>ชนะชัยรุ่งกมล</t>
  </si>
  <si>
    <t>ชัยพฤกษ์</t>
  </si>
  <si>
    <t>ชำนาญเท</t>
  </si>
  <si>
    <t>วรัลลวร</t>
  </si>
  <si>
    <t>พิสิฐกุลธรกิจ</t>
  </si>
  <si>
    <t>ประสิทธิ์</t>
  </si>
  <si>
    <t>สุรเชษฐ์</t>
  </si>
  <si>
    <t>ประมงศิลป์เจริญ</t>
  </si>
  <si>
    <t>พันธษา</t>
  </si>
  <si>
    <t>รัศมี</t>
  </si>
  <si>
    <t>เนตรสมานนท์</t>
  </si>
  <si>
    <t>พุทธชาติ</t>
  </si>
  <si>
    <t>บัวจันทร์</t>
  </si>
  <si>
    <t>วรัทยา</t>
  </si>
  <si>
    <t>มณีรัตน์</t>
  </si>
  <si>
    <t>สมพร</t>
  </si>
  <si>
    <t>พ่อเพียโคตร</t>
  </si>
  <si>
    <t>อนิรุทธ์</t>
  </si>
  <si>
    <t>จันทร</t>
  </si>
  <si>
    <t>ดวงพร</t>
  </si>
  <si>
    <t>ช่อผกา</t>
  </si>
  <si>
    <t>บุญมี</t>
  </si>
  <si>
    <t>สุนันท์</t>
  </si>
  <si>
    <t>ชวาลารัตน์</t>
  </si>
  <si>
    <t>อาดุน</t>
  </si>
  <si>
    <t>ช้างแก้วมณี</t>
  </si>
  <si>
    <t>รัตนาวดี</t>
  </si>
  <si>
    <t>ฉายวิเศษพล</t>
  </si>
  <si>
    <t>คงขาว</t>
  </si>
  <si>
    <t>สุกัญญา</t>
  </si>
  <si>
    <t>หอมเจริญ</t>
  </si>
  <si>
    <t>สุทธิลักษณ์</t>
  </si>
  <si>
    <t>ฉัตรเงิน</t>
  </si>
  <si>
    <t>เมฆเวียน</t>
  </si>
  <si>
    <t>ปาณิศา</t>
  </si>
  <si>
    <t>เสียงหาญ</t>
  </si>
  <si>
    <t>ฉัตรศิริยิ่งยง</t>
  </si>
  <si>
    <t>ปาจรีย์</t>
  </si>
  <si>
    <t>แก้วเจริญ</t>
  </si>
  <si>
    <t>เอี่ยมสกุล</t>
  </si>
  <si>
    <t>กวิตา</t>
  </si>
  <si>
    <t>พรศักดิ์</t>
  </si>
  <si>
    <t>สิทธิฤทธิ์</t>
  </si>
  <si>
    <t>สุรศักดิ์</t>
  </si>
  <si>
    <t>วิชุดา</t>
  </si>
  <si>
    <t>มนัทยา</t>
  </si>
  <si>
    <t>สายบัว</t>
  </si>
  <si>
    <t>พิชญ์สินี</t>
  </si>
  <si>
    <t>นิจสุข</t>
  </si>
  <si>
    <t>ไกรยราช</t>
  </si>
  <si>
    <t>ศรีศักดิ์</t>
  </si>
  <si>
    <t>อภิเดช</t>
  </si>
  <si>
    <t>แสงหงษ์</t>
  </si>
  <si>
    <t>ณิชชากร</t>
  </si>
  <si>
    <t>สร้อยระย้า</t>
  </si>
  <si>
    <t>นิตยา</t>
  </si>
  <si>
    <t>สุวจิตตานนท์</t>
  </si>
  <si>
    <t>สุภาภรณ์</t>
  </si>
  <si>
    <t>กุฎิพันธ์</t>
  </si>
  <si>
    <t>ทิพวัลย์</t>
  </si>
  <si>
    <t>วัชรกุลศิริศักดิ์</t>
  </si>
  <si>
    <t>รัชนี</t>
  </si>
  <si>
    <t>แสนสุข</t>
  </si>
  <si>
    <t>โอชนานนท์</t>
  </si>
  <si>
    <t>ณีระจันทร์</t>
  </si>
  <si>
    <t>เกศินี</t>
  </si>
  <si>
    <t>ริมราง</t>
  </si>
  <si>
    <t>ชาญ</t>
  </si>
  <si>
    <t>เถาวันนี</t>
  </si>
  <si>
    <t>สุริยัน</t>
  </si>
  <si>
    <t>นุกูลกิจ</t>
  </si>
  <si>
    <t>เพชรประภาร์</t>
  </si>
  <si>
    <t>ชุมสาย</t>
  </si>
  <si>
    <t>ทองใบ</t>
  </si>
  <si>
    <t>สารจันทร์</t>
  </si>
  <si>
    <t>พัชรี</t>
  </si>
  <si>
    <t>แถวเนิน</t>
  </si>
  <si>
    <t>วัฒนา</t>
  </si>
  <si>
    <t>หงษาพล</t>
  </si>
  <si>
    <t>มานิดา</t>
  </si>
  <si>
    <t>พูลวงษ์</t>
  </si>
  <si>
    <t>ยอดรัก</t>
  </si>
  <si>
    <t>เชียงใหม่</t>
  </si>
  <si>
    <t>รุ่งโรจน์</t>
  </si>
  <si>
    <t>จิรรัชช</t>
  </si>
  <si>
    <t>แสงสว่าง</t>
  </si>
  <si>
    <t>สินีพรรณ</t>
  </si>
  <si>
    <t>วานิชเจริญธรรม</t>
  </si>
  <si>
    <t>กฤษณา</t>
  </si>
  <si>
    <t>วงษ์สำราญ</t>
  </si>
  <si>
    <t>อภิญญา</t>
  </si>
  <si>
    <t>จันขยาย</t>
  </si>
  <si>
    <t>พเยีย</t>
  </si>
  <si>
    <t>โพธิเกษม</t>
  </si>
  <si>
    <t>ณรงค์</t>
  </si>
  <si>
    <t>จันทะภา</t>
  </si>
  <si>
    <t>วันทนี</t>
  </si>
  <si>
    <t>กุลสวัสดิ์</t>
  </si>
  <si>
    <t>ศิริลักษณ์</t>
  </si>
  <si>
    <t>ญานสังวรชัย</t>
  </si>
  <si>
    <t>เอกสิทธิ์</t>
  </si>
  <si>
    <t>อัจจิมา</t>
  </si>
  <si>
    <t>อินธรปภัสร์</t>
  </si>
  <si>
    <t>สมปรารถนา</t>
  </si>
  <si>
    <t>ทองนาค</t>
  </si>
  <si>
    <t>จรีรัตน์</t>
  </si>
  <si>
    <t>เจริญสรรพพืช</t>
  </si>
  <si>
    <t>ธนาวรรณ</t>
  </si>
  <si>
    <t>เอี่ยมสอาด</t>
  </si>
  <si>
    <t>ละออภักตร์</t>
  </si>
  <si>
    <t>ตรรก</t>
  </si>
  <si>
    <t>จันทวิสูตร</t>
  </si>
  <si>
    <t>อรอนงค์</t>
  </si>
  <si>
    <t>มกระธัช</t>
  </si>
  <si>
    <t>เชิดชาย</t>
  </si>
  <si>
    <t>ปานวาด</t>
  </si>
  <si>
    <t>แมนมาศวิหค</t>
  </si>
  <si>
    <t>ภัทรพงษ์</t>
  </si>
  <si>
    <t>โรจน์สวัสดิ์สุข</t>
  </si>
  <si>
    <t>ขวัญเรือน</t>
  </si>
  <si>
    <t>ปริ่มกมล</t>
  </si>
  <si>
    <t>วิลาวัลย์</t>
  </si>
  <si>
    <t>ศุภพร</t>
  </si>
  <si>
    <t>ภาริณี</t>
  </si>
  <si>
    <t>จันทร์แสง</t>
  </si>
  <si>
    <t>ธีรยุทธ์</t>
  </si>
  <si>
    <t>คำสิงห์</t>
  </si>
  <si>
    <t>ทองประ</t>
  </si>
  <si>
    <t>ไพเราะ</t>
  </si>
  <si>
    <t>คณะพูล</t>
  </si>
  <si>
    <t>อรัญญา</t>
  </si>
  <si>
    <t>ผลจิตต์</t>
  </si>
  <si>
    <t>สุนันทา</t>
  </si>
  <si>
    <t>โภชเจริญ</t>
  </si>
  <si>
    <t>ทรงศักดิ์</t>
  </si>
  <si>
    <t>คำพะแย</t>
  </si>
  <si>
    <t>ทิวาร์</t>
  </si>
  <si>
    <t>ศรนรินทร์</t>
  </si>
  <si>
    <t>เพิ่มพูล</t>
  </si>
  <si>
    <t>อำพร</t>
  </si>
  <si>
    <t>ศรีครินทร์</t>
  </si>
  <si>
    <t>วรรณา</t>
  </si>
  <si>
    <t>เพิ่มผล</t>
  </si>
  <si>
    <t>ยุทธนา</t>
  </si>
  <si>
    <t>โคตทิพย์</t>
  </si>
  <si>
    <t>ศิวพร</t>
  </si>
  <si>
    <t>สุขวังไทร</t>
  </si>
  <si>
    <t>ศิริกาญจน์</t>
  </si>
  <si>
    <t>เรืองเดช</t>
  </si>
  <si>
    <t>ฉัตรชัย</t>
  </si>
  <si>
    <t>สิงห์คราญ</t>
  </si>
  <si>
    <t>อลงกต</t>
  </si>
  <si>
    <t>หรี่จินดา</t>
  </si>
  <si>
    <t>สิทธิเดช</t>
  </si>
  <si>
    <t>ศิริมงคล</t>
  </si>
  <si>
    <t>สิทธิกาล</t>
  </si>
  <si>
    <t>โชคพิสิฐ</t>
  </si>
  <si>
    <t>สุดแท้</t>
  </si>
  <si>
    <t>ปวีณา</t>
  </si>
  <si>
    <t>อยู่สวัสดิ์</t>
  </si>
  <si>
    <t>บำเพ็ญทาน</t>
  </si>
  <si>
    <t>ยุวดี</t>
  </si>
  <si>
    <t>แก้วสอน</t>
  </si>
  <si>
    <t>เรณุกา</t>
  </si>
  <si>
    <t>ประสงค์ดี</t>
  </si>
  <si>
    <t>สุเทพ</t>
  </si>
  <si>
    <t>วัชระพงษ์</t>
  </si>
  <si>
    <t>ธนวนกุล</t>
  </si>
  <si>
    <t>ภิบาลวงษ์</t>
  </si>
  <si>
    <t>วุฒินันท์</t>
  </si>
  <si>
    <t>สัจจวาที</t>
  </si>
  <si>
    <t>พันธศักดิ์</t>
  </si>
  <si>
    <t>อดิศักดิ์</t>
  </si>
  <si>
    <t>มุงคุณแสน</t>
  </si>
  <si>
    <t>อุบลวรรณ</t>
  </si>
  <si>
    <t>สัจจาสัย</t>
  </si>
  <si>
    <t>วรายุทธ</t>
  </si>
  <si>
    <t>บุญโยประการ</t>
  </si>
  <si>
    <t>ปารภา</t>
  </si>
  <si>
    <t>ยุระพันธ์</t>
  </si>
  <si>
    <t>กัลยารัตน์</t>
  </si>
  <si>
    <t>สุทธิ</t>
  </si>
  <si>
    <t>ประเสริฐ</t>
  </si>
  <si>
    <t>ภู่ทรัพย์</t>
  </si>
  <si>
    <t>ชุลีพร</t>
  </si>
  <si>
    <t>วิชญธรกุล</t>
  </si>
  <si>
    <t>ชื่นฤดี</t>
  </si>
  <si>
    <t>วัฒนาปรีชาเกียรติ</t>
  </si>
  <si>
    <t>นันทิดา</t>
  </si>
  <si>
    <t>ศรีเพชร</t>
  </si>
  <si>
    <t>วิวัฒน์</t>
  </si>
  <si>
    <t>หนูสิทธิ์</t>
  </si>
  <si>
    <t>ศุภากร</t>
  </si>
  <si>
    <t>ทัศนสุวรรณ</t>
  </si>
  <si>
    <t>คณิตา</t>
  </si>
  <si>
    <t>อภัสสรณ์</t>
  </si>
  <si>
    <t>วีนา</t>
  </si>
  <si>
    <t>พรหมศร</t>
  </si>
  <si>
    <t>วรรณวิสาข์</t>
  </si>
  <si>
    <t>นิยมวงษ์</t>
  </si>
  <si>
    <t>เพ็ชรัตน์</t>
  </si>
  <si>
    <t>สุริยา</t>
  </si>
  <si>
    <t>จรุญญาติ</t>
  </si>
  <si>
    <t>เสนอ</t>
  </si>
  <si>
    <t>นวนกระโทก</t>
  </si>
  <si>
    <t>ศักดิ์ระพี</t>
  </si>
  <si>
    <t>นกน้อย</t>
  </si>
  <si>
    <t>วันรบ</t>
  </si>
  <si>
    <t>บุญนำ</t>
  </si>
  <si>
    <t>ลลิตา</t>
  </si>
  <si>
    <t>สมศรี</t>
  </si>
  <si>
    <t>เนตรนภา</t>
  </si>
  <si>
    <t>ทาเวช</t>
  </si>
  <si>
    <t>อโนชา</t>
  </si>
  <si>
    <t>สินธุนาคิน</t>
  </si>
  <si>
    <t>สุณิชษา</t>
  </si>
  <si>
    <t>วินิจฉัย</t>
  </si>
  <si>
    <t>สมศิริ</t>
  </si>
  <si>
    <t>ลิ้นลา</t>
  </si>
  <si>
    <t>กนกรัตน์</t>
  </si>
  <si>
    <t>จำเนียรสุข</t>
  </si>
  <si>
    <t>ธัญทิพา</t>
  </si>
  <si>
    <t>โกสัลล์วัฒนา</t>
  </si>
  <si>
    <t>ปรางค์ศรี</t>
  </si>
  <si>
    <t>สุกขากรณ์</t>
  </si>
  <si>
    <t>สมศักดิ์</t>
  </si>
  <si>
    <t>วงษ์จำรัส</t>
  </si>
  <si>
    <t>อัฑฒ์สนันตน์</t>
  </si>
  <si>
    <t>ธรรมคงทอง</t>
  </si>
  <si>
    <t>ธรรมปาน</t>
  </si>
  <si>
    <t>นรีรัตน์</t>
  </si>
  <si>
    <t>เทศกาล</t>
  </si>
  <si>
    <t>ภาธรณ์</t>
  </si>
  <si>
    <t>สิรวรรธกุล</t>
  </si>
  <si>
    <t>สุธาลักษณ์</t>
  </si>
  <si>
    <t>สิริธัญญ์ภรณ์</t>
  </si>
  <si>
    <t>รังสิมา</t>
  </si>
  <si>
    <t>ผ่องสวัสดิ์</t>
  </si>
  <si>
    <t>วราพร</t>
  </si>
  <si>
    <t>พุ่มโพธิ์ทอง</t>
  </si>
  <si>
    <t>สุวารี</t>
  </si>
  <si>
    <t>พงษ์ศรี</t>
  </si>
  <si>
    <t>เตือนใจ</t>
  </si>
  <si>
    <t>มูลยะ</t>
  </si>
  <si>
    <t xml:space="preserve"> ศุกร์เกษม</t>
  </si>
  <si>
    <t>ปรุงผล</t>
  </si>
  <si>
    <t>ใจยอด</t>
  </si>
  <si>
    <t>กฤตภาส</t>
  </si>
  <si>
    <t>วงศ์ใหญ่</t>
  </si>
  <si>
    <t>ภูริศา</t>
  </si>
  <si>
    <t>รัตนวิจิตร</t>
  </si>
  <si>
    <t>ยอแสง</t>
  </si>
  <si>
    <t>ประทุม</t>
  </si>
  <si>
    <t>จักรฒพงษ์</t>
  </si>
  <si>
    <t>วงษ์มาศจันทร์</t>
  </si>
  <si>
    <t>รอดโต</t>
  </si>
  <si>
    <t>ชัญญา</t>
  </si>
  <si>
    <t>แสงสุทธิธรรม</t>
  </si>
  <si>
    <t>เฟื่องฟ้า</t>
  </si>
  <si>
    <t>ไชยมาก</t>
  </si>
  <si>
    <t>นิยม</t>
  </si>
  <si>
    <t>ผาเพชร</t>
  </si>
  <si>
    <t>ลักษมณ</t>
  </si>
  <si>
    <t>สุทธิรัตน์</t>
  </si>
  <si>
    <t>อัษฎา</t>
  </si>
  <si>
    <t>จรัญชล</t>
  </si>
  <si>
    <t>ชนาธิป</t>
  </si>
  <si>
    <t>กับปราโน</t>
  </si>
  <si>
    <t>เจนจิรา</t>
  </si>
  <si>
    <t>บุญประสิทธิ์</t>
  </si>
  <si>
    <t>ชัญญ์นิษฐ์</t>
  </si>
  <si>
    <t>เพ็ชร์กุล</t>
  </si>
  <si>
    <t>ไพฑูรย์</t>
  </si>
  <si>
    <t>เนียมละออง</t>
  </si>
  <si>
    <t>นงศมน</t>
  </si>
  <si>
    <t>กำเนิดเกาะ</t>
  </si>
  <si>
    <t>วัลลภา</t>
  </si>
  <si>
    <t>ชนะกาญจน์</t>
  </si>
  <si>
    <t>รมิดา</t>
  </si>
  <si>
    <t>ธูปอินทร์</t>
  </si>
  <si>
    <t>ภาวินี</t>
  </si>
  <si>
    <t>ฟูคณะ</t>
  </si>
  <si>
    <t>อริศษรา</t>
  </si>
  <si>
    <t>อุ่มสิน</t>
  </si>
  <si>
    <t>นารถอุดม</t>
  </si>
  <si>
    <t>กรรณิการ์</t>
  </si>
  <si>
    <t>บุญสารี</t>
  </si>
  <si>
    <t>เพ็ญนิภา</t>
  </si>
  <si>
    <t>บุญไทย</t>
  </si>
  <si>
    <t>พรรณพิศ</t>
  </si>
  <si>
    <t>ทวาเรศ</t>
  </si>
  <si>
    <t>เกศริน</t>
  </si>
  <si>
    <t>คงศิลป์</t>
  </si>
  <si>
    <t>อารยา</t>
  </si>
  <si>
    <t>ผลประพฤติ</t>
  </si>
  <si>
    <t>ด้วงมาก</t>
  </si>
  <si>
    <t>สุรพล</t>
  </si>
  <si>
    <t>ประทุมยศ</t>
  </si>
  <si>
    <t>เมทินี</t>
  </si>
  <si>
    <t>รำพึงสุข</t>
  </si>
  <si>
    <t>บวรสถิตย์</t>
  </si>
  <si>
    <t>กรุณา</t>
  </si>
  <si>
    <t>ขจรชีพ</t>
  </si>
  <si>
    <t>พันธวดี</t>
  </si>
  <si>
    <t>เพชรางกูร</t>
  </si>
  <si>
    <t>กรทรัพย์</t>
  </si>
  <si>
    <t>ธนกร</t>
  </si>
  <si>
    <t>นาคปัญญพินิจ</t>
  </si>
  <si>
    <t>มัลลิกา</t>
  </si>
  <si>
    <t>พานิชเจริญ</t>
  </si>
  <si>
    <t>ชมภูนุช</t>
  </si>
  <si>
    <t>โพธิจักร์</t>
  </si>
  <si>
    <t>รัชภร</t>
  </si>
  <si>
    <t>อธิไกรกุล</t>
  </si>
  <si>
    <t>พลอยจันทร์</t>
  </si>
  <si>
    <t>กฤติกา</t>
  </si>
  <si>
    <t>ศรีประมาณ</t>
  </si>
  <si>
    <t>วนิดา</t>
  </si>
  <si>
    <t>ชีพสมุทร</t>
  </si>
  <si>
    <t>จงรักษ์</t>
  </si>
  <si>
    <t>หนองริมบ้าน</t>
  </si>
  <si>
    <t>สุจินณา</t>
  </si>
  <si>
    <t>อุทัยรัศมี</t>
  </si>
  <si>
    <t>นิพิฐพร</t>
  </si>
  <si>
    <t>จุฑาวรรธนา</t>
  </si>
  <si>
    <t>พรนิภา</t>
  </si>
  <si>
    <t>อภิบาลศรี</t>
  </si>
  <si>
    <t>ประไพพร</t>
  </si>
  <si>
    <t>พานิช</t>
  </si>
  <si>
    <t>ปัณณาสา</t>
  </si>
  <si>
    <t>ผลพฤกษา</t>
  </si>
  <si>
    <t>ชื่นกมล</t>
  </si>
  <si>
    <t>ปกเกตุ</t>
  </si>
  <si>
    <t>อทิตยา</t>
  </si>
  <si>
    <t>ขาวคม</t>
  </si>
  <si>
    <t>อุไรวรรณ</t>
  </si>
  <si>
    <t>เจริญทรัพย์</t>
  </si>
  <si>
    <t>ปวีณ</t>
  </si>
  <si>
    <t>นิธิกร</t>
  </si>
  <si>
    <t>พานทอง</t>
  </si>
  <si>
    <t>พิมพ์ต่อ</t>
  </si>
  <si>
    <t>สัมฤทธิ์</t>
  </si>
  <si>
    <t>คำแดง</t>
  </si>
  <si>
    <t>พรทิพา</t>
  </si>
  <si>
    <t>บัวสุวรรณ</t>
  </si>
  <si>
    <t>ปิยภัทร์</t>
  </si>
  <si>
    <t>ศักดิ์ศิริวิวัฒนา</t>
  </si>
  <si>
    <t>วุฒิรัตน์</t>
  </si>
  <si>
    <t>โกเมศ</t>
  </si>
  <si>
    <t>อนุสรณ์</t>
  </si>
  <si>
    <t>เจตน์มงคล</t>
  </si>
  <si>
    <t>กิมเอ็ง</t>
  </si>
  <si>
    <t>วงศ์วารี</t>
  </si>
  <si>
    <t>ปกรณ์</t>
  </si>
  <si>
    <t>แสงมณีธนิตกุล</t>
  </si>
  <si>
    <t>กำไล</t>
  </si>
  <si>
    <t>ปราณี</t>
  </si>
  <si>
    <t>วลีพรรณ</t>
  </si>
  <si>
    <t>แสนเสนาะ</t>
  </si>
  <si>
    <t>สิทธิกร</t>
  </si>
  <si>
    <t>แสงเดือน</t>
  </si>
  <si>
    <t>ปรีชญา</t>
  </si>
  <si>
    <t>สุชาติ</t>
  </si>
  <si>
    <t>สงวนทรัพย์</t>
  </si>
  <si>
    <t>ภัณฑิลา</t>
  </si>
  <si>
    <t>บ้านด่าน</t>
  </si>
  <si>
    <t>แสงอุษา</t>
  </si>
  <si>
    <t>จินดาพรรณ</t>
  </si>
  <si>
    <t>ปฐมพงษ์</t>
  </si>
  <si>
    <t>นิติพจน์</t>
  </si>
  <si>
    <t>อารีรัตน์</t>
  </si>
  <si>
    <t>ลพทองคำ</t>
  </si>
  <si>
    <t>ขวัญใจ</t>
  </si>
  <si>
    <t>วรรณสุข</t>
  </si>
  <si>
    <t>วธัญญู</t>
  </si>
  <si>
    <t>ประทุมชาติ</t>
  </si>
  <si>
    <t>อมรรัตน์</t>
  </si>
  <si>
    <t>วรสาร</t>
  </si>
  <si>
    <t>ทักษยศ</t>
  </si>
  <si>
    <t>พินิจคุณ</t>
  </si>
  <si>
    <t>สุนิสา</t>
  </si>
  <si>
    <t>จากพิทาน</t>
  </si>
  <si>
    <t>วัลลิภา</t>
  </si>
  <si>
    <t>พูลศิริ</t>
  </si>
  <si>
    <t>ลาภปรินายก</t>
  </si>
  <si>
    <t>มินตา</t>
  </si>
  <si>
    <t>ชนะสิทธิ์</t>
  </si>
  <si>
    <t>มาลัยจิตต์</t>
  </si>
  <si>
    <t>บุญชุพิศาล</t>
  </si>
  <si>
    <t>สรัลยา</t>
  </si>
  <si>
    <t>สิงห์ทน</t>
  </si>
  <si>
    <t>กิตติพงษ์</t>
  </si>
  <si>
    <t>มณีเกตุ</t>
  </si>
  <si>
    <t>แก้วตา</t>
  </si>
  <si>
    <t>ดีสันเทียะ</t>
  </si>
  <si>
    <t>ปาลิฎากร</t>
  </si>
  <si>
    <t>พินิจ</t>
  </si>
  <si>
    <t>พีรญา</t>
  </si>
  <si>
    <t>กัลญารัตน์</t>
  </si>
  <si>
    <t>เทพบุตร</t>
  </si>
  <si>
    <t>การบุญ</t>
  </si>
  <si>
    <t>ดุษฎี</t>
  </si>
  <si>
    <t>เสาวภา</t>
  </si>
  <si>
    <t>พูลสวัสดิ์</t>
  </si>
  <si>
    <t>บ้านไร่</t>
  </si>
  <si>
    <t>ดารณี</t>
  </si>
  <si>
    <t>ไชยวิศาล</t>
  </si>
  <si>
    <t>เจริญทัศน์</t>
  </si>
  <si>
    <t>เจริญผล</t>
  </si>
  <si>
    <t>วรารักษ์</t>
  </si>
  <si>
    <t>ชณัฐา</t>
  </si>
  <si>
    <t>ศักดาเดช</t>
  </si>
  <si>
    <t>จิรวรรณ</t>
  </si>
  <si>
    <t>กำไรเพ็ชร</t>
  </si>
  <si>
    <t>ธนากร</t>
  </si>
  <si>
    <t>แก่นเกษ</t>
  </si>
  <si>
    <t>สินาถ</t>
  </si>
  <si>
    <t>อานามนารถ</t>
  </si>
  <si>
    <t>สุภิญญา</t>
  </si>
  <si>
    <t>สามารถ</t>
  </si>
  <si>
    <t>ไพลิน</t>
  </si>
  <si>
    <t>ผลแจ้ง</t>
  </si>
  <si>
    <t>ระย้า</t>
  </si>
  <si>
    <t>เมลดา</t>
  </si>
  <si>
    <t>สมณะรัชกร</t>
  </si>
  <si>
    <t>วรรณพร</t>
  </si>
  <si>
    <t>แกล้วกล้า</t>
  </si>
  <si>
    <t>กฤษฎา</t>
  </si>
  <si>
    <t>มาลาทอง</t>
  </si>
  <si>
    <t>วัชรี</t>
  </si>
  <si>
    <t>สิทธิบุศย์</t>
  </si>
  <si>
    <t>พิทักษ์</t>
  </si>
  <si>
    <t>ขันคำ</t>
  </si>
  <si>
    <t>กรกต</t>
  </si>
  <si>
    <t>โทนศิริ</t>
  </si>
  <si>
    <t>ลาวัณย์</t>
  </si>
  <si>
    <t>กิจพิบูลย์</t>
  </si>
  <si>
    <t>ประวีณ</t>
  </si>
  <si>
    <t>แก้วประเสริฐ</t>
  </si>
  <si>
    <t>รสสุคนธ์</t>
  </si>
  <si>
    <t>ชูเดช</t>
  </si>
  <si>
    <t>ชรินทร์</t>
  </si>
  <si>
    <t>ดวงเดือน</t>
  </si>
  <si>
    <t>จารึก</t>
  </si>
  <si>
    <t>ฐานธรรม</t>
  </si>
  <si>
    <t>มนตรี</t>
  </si>
  <si>
    <t>ศรีจันทร์อินทร์</t>
  </si>
  <si>
    <t>เขียวมรกต</t>
  </si>
  <si>
    <t>ดาวใจ</t>
  </si>
  <si>
    <t>ประกอบทรัพย์</t>
  </si>
  <si>
    <t>สุเมธ</t>
  </si>
  <si>
    <t>เชี่ยวชาญ</t>
  </si>
  <si>
    <t>อนุพล</t>
  </si>
  <si>
    <t>มุลานนท์</t>
  </si>
  <si>
    <t>ปรียฉัตร</t>
  </si>
  <si>
    <t>กิกลิ้ง</t>
  </si>
  <si>
    <t>อนิสา</t>
  </si>
  <si>
    <t>มโนรมย์ภัทรสาร</t>
  </si>
  <si>
    <t>ทิพย์สุดา</t>
  </si>
  <si>
    <t>สรณะ</t>
  </si>
  <si>
    <t>ดวงนภา</t>
  </si>
  <si>
    <t>ศศิประภา</t>
  </si>
  <si>
    <t>สุภาษร</t>
  </si>
  <si>
    <t>วิภาวรรณ</t>
  </si>
  <si>
    <t>เพชลีฬหะ</t>
  </si>
  <si>
    <t>กุลิสรา</t>
  </si>
  <si>
    <t>ศิริสุวรรณวงษ์</t>
  </si>
  <si>
    <t>อัตถาหาร</t>
  </si>
  <si>
    <t>สุตินันท์</t>
  </si>
  <si>
    <t>ธนาภรณ์พิพัฒน์</t>
  </si>
  <si>
    <t>เนรมิต</t>
  </si>
  <si>
    <t>นิกรมมุนินทร์</t>
  </si>
  <si>
    <t>กัญญารัตน์</t>
  </si>
  <si>
    <t>อาทิตยา</t>
  </si>
  <si>
    <t>วิมลลักษณ์</t>
  </si>
  <si>
    <t>ภานุวัฒน์</t>
  </si>
  <si>
    <t>ไชยขันธุ์</t>
  </si>
  <si>
    <t>อุษารัตน์</t>
  </si>
  <si>
    <t>พุ่มไม้</t>
  </si>
  <si>
    <t>บุญชาญ</t>
  </si>
  <si>
    <t>จิรา</t>
  </si>
  <si>
    <t>บำรุงการ</t>
  </si>
  <si>
    <t>เนติพงษ์</t>
  </si>
  <si>
    <t>เที่ยงตรง</t>
  </si>
  <si>
    <t>กฤษดา</t>
  </si>
  <si>
    <t>บุษยมาศ</t>
  </si>
  <si>
    <t>สิทธิพันธ์</t>
  </si>
  <si>
    <t>ยุพดี</t>
  </si>
  <si>
    <t>ฤทธิ์ไธสง</t>
  </si>
  <si>
    <t>บัณฑิต</t>
  </si>
  <si>
    <t>วินิจธรรม</t>
  </si>
  <si>
    <t>อนงค์</t>
  </si>
  <si>
    <t>สุวรรณคดี</t>
  </si>
  <si>
    <t>จิราวดี</t>
  </si>
  <si>
    <t>โคตรภูมี</t>
  </si>
  <si>
    <t>ปรานี</t>
  </si>
  <si>
    <t>นาพรหม</t>
  </si>
  <si>
    <t>มธุรวันต์</t>
  </si>
  <si>
    <t>พุลนุช</t>
  </si>
  <si>
    <t>จรัญญา</t>
  </si>
  <si>
    <t>ลุนเสนา</t>
  </si>
  <si>
    <t>ประภัสรา</t>
  </si>
  <si>
    <t>ทองจันทร์</t>
  </si>
  <si>
    <t>แก้วสิมมา</t>
  </si>
  <si>
    <t>เบญจวรรณ</t>
  </si>
  <si>
    <t>จุไรวรรณ</t>
  </si>
  <si>
    <t>เกษแก้ว</t>
  </si>
  <si>
    <t>ชลิดา</t>
  </si>
  <si>
    <t>สิงขุดร</t>
  </si>
  <si>
    <t>มุกดา</t>
  </si>
  <si>
    <t>รัตนเกิด</t>
  </si>
  <si>
    <t>ฉวีวรรณ</t>
  </si>
  <si>
    <t>รอดระหงษ์</t>
  </si>
  <si>
    <t>สุจินดา</t>
  </si>
  <si>
    <t>บุญมาก</t>
  </si>
  <si>
    <t>สมบัติ</t>
  </si>
  <si>
    <t>สำอางสอาด</t>
  </si>
  <si>
    <t>วารุณี</t>
  </si>
  <si>
    <t>อิทธิพัทธ์อเนก</t>
  </si>
  <si>
    <t>พันธ์สว่าง</t>
  </si>
  <si>
    <t>กมล</t>
  </si>
  <si>
    <t>นาคเกิด</t>
  </si>
  <si>
    <t>วาสิฐฐี</t>
  </si>
  <si>
    <t>ชนิสา</t>
  </si>
  <si>
    <t>เกษมโอภาส</t>
  </si>
  <si>
    <t>ระเบียบ</t>
  </si>
  <si>
    <t>เชิงเทิน</t>
  </si>
  <si>
    <t>ทรัพย์ถาวร</t>
  </si>
  <si>
    <t>จิรนันท์</t>
  </si>
  <si>
    <t>ตะโคดม</t>
  </si>
  <si>
    <t>อินเถื่อนพระเนา</t>
  </si>
  <si>
    <t>นิลวรรณ</t>
  </si>
  <si>
    <t>ณัฐญา</t>
  </si>
  <si>
    <t>หนองเตาดำ</t>
  </si>
  <si>
    <t>หวังครกลาง</t>
  </si>
  <si>
    <t>ธัญณรัตน์</t>
  </si>
  <si>
    <t>จตุรัตน์ทิศสิน</t>
  </si>
  <si>
    <t>ทรงชัย</t>
  </si>
  <si>
    <t>นามสนธิ</t>
  </si>
  <si>
    <t>วิโรจน์</t>
  </si>
  <si>
    <t>อัครวโรทัย</t>
  </si>
  <si>
    <t>พัฒน์ชนน</t>
  </si>
  <si>
    <t>คงอยู่</t>
  </si>
  <si>
    <t>อนุพันธ์</t>
  </si>
  <si>
    <t>ขอดแก้ว</t>
  </si>
  <si>
    <t>ธัชพล</t>
  </si>
  <si>
    <t>แคล้วคลาด</t>
  </si>
  <si>
    <t>กีรติญา</t>
  </si>
  <si>
    <t>ฤกษ์ศุภภิญโญ</t>
  </si>
  <si>
    <t>สุปราณี</t>
  </si>
  <si>
    <t>จ่าแท่นทะรัง</t>
  </si>
  <si>
    <t>ธนชัย</t>
  </si>
  <si>
    <t>เลขวัฒนะ</t>
  </si>
  <si>
    <t>กองเขียว</t>
  </si>
  <si>
    <t>จรุณ</t>
  </si>
  <si>
    <t>โสรยา</t>
  </si>
  <si>
    <t>นริศรา</t>
  </si>
  <si>
    <t>วานิชรัตน์</t>
  </si>
  <si>
    <t>พิชญพงศ์</t>
  </si>
  <si>
    <t>วัฒฐานะ</t>
  </si>
  <si>
    <t>ธราภรณ์</t>
  </si>
  <si>
    <t>กลิ่นทอง</t>
  </si>
  <si>
    <t>มงคล</t>
  </si>
  <si>
    <t>บุตรศรี</t>
  </si>
  <si>
    <t>พัฒนภิรมย์</t>
  </si>
  <si>
    <t>เกียรติศักดิ์</t>
  </si>
  <si>
    <t>สุธิพงษ์</t>
  </si>
  <si>
    <t>ประทับใจ</t>
  </si>
  <si>
    <t>วงศ์ชาวจันท์</t>
  </si>
  <si>
    <t>ประไพ</t>
  </si>
  <si>
    <t>บุตรไชย</t>
  </si>
  <si>
    <t>โศภิดา</t>
  </si>
  <si>
    <t>งามจริต</t>
  </si>
  <si>
    <t>ขี้เหล็กสี</t>
  </si>
  <si>
    <t>ปริยวิศว์</t>
  </si>
  <si>
    <t>อัธยา</t>
  </si>
  <si>
    <t>บุณยรัตเศรณี</t>
  </si>
  <si>
    <t>ปาณิรสา</t>
  </si>
  <si>
    <t>สารสิทธิ์</t>
  </si>
  <si>
    <t>ศิริวรรณ</t>
  </si>
  <si>
    <t>ไหลพิริยกุล</t>
  </si>
  <si>
    <t>สายพินทิพย์</t>
  </si>
  <si>
    <t>บุญมาตร์</t>
  </si>
  <si>
    <t>ชวลิต</t>
  </si>
  <si>
    <t>อนุศัพท์</t>
  </si>
  <si>
    <t>ณัฐทชา</t>
  </si>
  <si>
    <t>วิสุทธิรัตน์</t>
  </si>
  <si>
    <t>ศิรญะภา เจียมโฆสิต</t>
  </si>
  <si>
    <t>สิทธิศร</t>
  </si>
  <si>
    <t>มิ่งมิตร</t>
  </si>
  <si>
    <t>สุเมธานุสรณ์</t>
  </si>
  <si>
    <t>กนิษฐา</t>
  </si>
  <si>
    <t>สนั่นเอื้อ</t>
  </si>
  <si>
    <t>ยรรยง</t>
  </si>
  <si>
    <t>นาคนวล</t>
  </si>
  <si>
    <t>กิตติศักดิ์</t>
  </si>
  <si>
    <t>วิรัชกุล</t>
  </si>
  <si>
    <t>วัชรมาตุ</t>
  </si>
  <si>
    <t>สมัครพงศ์</t>
  </si>
  <si>
    <t>ศรินณา</t>
  </si>
  <si>
    <t>จันเสนา</t>
  </si>
  <si>
    <t>คมกฤช</t>
  </si>
  <si>
    <t>หลักหาญ</t>
  </si>
  <si>
    <t>ประทินพร</t>
  </si>
  <si>
    <t>ผิวบาง</t>
  </si>
  <si>
    <t>ภัทราพร</t>
  </si>
  <si>
    <t>กองจินดา</t>
  </si>
  <si>
    <t>บุษกร</t>
  </si>
  <si>
    <t>สมัครพันธ์</t>
  </si>
  <si>
    <t>ปริญญา</t>
  </si>
  <si>
    <t>พิมลภาพ</t>
  </si>
  <si>
    <t>นภนต์</t>
  </si>
  <si>
    <t>เสนาะศัพท์</t>
  </si>
  <si>
    <t>นิกร</t>
  </si>
  <si>
    <t>ดิษธรรม</t>
  </si>
  <si>
    <t>มาลัย</t>
  </si>
  <si>
    <t>สมพื้น</t>
  </si>
  <si>
    <t>เนาวรัตน์</t>
  </si>
  <si>
    <t>เจริญรักษ์</t>
  </si>
  <si>
    <t>ศรัณยาพร</t>
  </si>
  <si>
    <t>วรรณศิริ</t>
  </si>
  <si>
    <t>นิศา</t>
  </si>
  <si>
    <t>บุญส่ง</t>
  </si>
  <si>
    <t>พิมพล</t>
  </si>
  <si>
    <t>สราวุธ</t>
  </si>
  <si>
    <t>พื้นผา</t>
  </si>
  <si>
    <t>พลอยไพลิน</t>
  </si>
  <si>
    <t>เลิศล้ำ</t>
  </si>
  <si>
    <t>สุวรรณา</t>
  </si>
  <si>
    <t>เกสดา</t>
  </si>
  <si>
    <t>ตั้งฮั่น</t>
  </si>
  <si>
    <t>ศานติ</t>
  </si>
  <si>
    <t>บุตรอินทร์</t>
  </si>
  <si>
    <t>เชษินีร์</t>
  </si>
  <si>
    <t>แสวงสุข</t>
  </si>
  <si>
    <t>มณฑา</t>
  </si>
  <si>
    <t>นนทศักดิ์</t>
  </si>
  <si>
    <t>ภาณุพัฒน์</t>
  </si>
  <si>
    <t>แผ้วพลสง</t>
  </si>
  <si>
    <t>ศศะนาวิน</t>
  </si>
  <si>
    <t>ก้องยศ</t>
  </si>
  <si>
    <t>สังฆกูล</t>
  </si>
  <si>
    <t>กันตาธรณ์</t>
  </si>
  <si>
    <t>ฆ้องย่ำ</t>
  </si>
  <si>
    <t>เล็กวงษ์</t>
  </si>
  <si>
    <t>จารุพัฒน์</t>
  </si>
  <si>
    <t>ลีละสุนทเลิศ</t>
  </si>
  <si>
    <t>ฉัตรสิรินทร์</t>
  </si>
  <si>
    <t>มีสุข</t>
  </si>
  <si>
    <t>นัฑริยา</t>
  </si>
  <si>
    <t>กันภัย</t>
  </si>
  <si>
    <t>ทรัพย์ธงชัย</t>
  </si>
  <si>
    <t>คชาอาจ</t>
  </si>
  <si>
    <t>คนึงวรรณ</t>
  </si>
  <si>
    <t>เผื่อแผ่</t>
  </si>
  <si>
    <t>เนินริมหนอง</t>
  </si>
  <si>
    <t>พรรณี</t>
  </si>
  <si>
    <t>มนพัทธ์ปริพัตร</t>
  </si>
  <si>
    <t>วรรณวิภา</t>
  </si>
  <si>
    <t>บัวบก</t>
  </si>
  <si>
    <t>อัมพวัน</t>
  </si>
  <si>
    <t>ภู่จำศิลป์</t>
  </si>
  <si>
    <t>วรกมล</t>
  </si>
  <si>
    <t>บุญรักษา</t>
  </si>
  <si>
    <t>วันวิภา</t>
  </si>
  <si>
    <t>ทำประโยชน์</t>
  </si>
  <si>
    <t>จิรภา</t>
  </si>
  <si>
    <t>จันทิมาลย์</t>
  </si>
  <si>
    <t>ปฏิมา</t>
  </si>
  <si>
    <t>ศุภกิจพัฒนา</t>
  </si>
  <si>
    <t>ชูเกียรติ</t>
  </si>
  <si>
    <t>กงกุล</t>
  </si>
  <si>
    <t>วิภาภรณ์</t>
  </si>
  <si>
    <t>ห้วงเกษม</t>
  </si>
  <si>
    <t>มิตรประทาน</t>
  </si>
  <si>
    <t>จันทิรา</t>
  </si>
  <si>
    <t>ทรงธรรม</t>
  </si>
  <si>
    <t>จารุพรรณ</t>
  </si>
  <si>
    <t>สวัสดี</t>
  </si>
  <si>
    <t>กีรติ</t>
  </si>
  <si>
    <t>เทพมนตรี</t>
  </si>
  <si>
    <t>อยู่เจริญ</t>
  </si>
  <si>
    <t>พรมอินทร์</t>
  </si>
  <si>
    <t>จักรกรี</t>
  </si>
  <si>
    <t>โพธิ์ศรี</t>
  </si>
  <si>
    <t>ศรินธร</t>
  </si>
  <si>
    <t>ตรึงใจ</t>
  </si>
  <si>
    <t>สุขโข</t>
  </si>
  <si>
    <t>เบญจมาศ</t>
  </si>
  <si>
    <t>พึ่งน้ำ</t>
  </si>
  <si>
    <t>วลัยภรณ์</t>
  </si>
  <si>
    <t>เฉลิมไชย</t>
  </si>
  <si>
    <t>สุพร</t>
  </si>
  <si>
    <t>พงศ์วิฑูรย์</t>
  </si>
  <si>
    <t>ณัชชา</t>
  </si>
  <si>
    <t>สร้อยศรี</t>
  </si>
  <si>
    <t>กำธร</t>
  </si>
  <si>
    <t>สุปรียา</t>
  </si>
  <si>
    <t>ฤทธิ์บำรุง</t>
  </si>
  <si>
    <t>ปองพล</t>
  </si>
  <si>
    <t>นาคพงษ์</t>
  </si>
  <si>
    <t>วันวิสา</t>
  </si>
  <si>
    <t>นาโสม</t>
  </si>
  <si>
    <t>ศิรินทรา</t>
  </si>
  <si>
    <t>ธวัชชัยธรรม</t>
  </si>
  <si>
    <t>สุปัญญา</t>
  </si>
  <si>
    <t>ยังศิริ</t>
  </si>
  <si>
    <t>วัลยา</t>
  </si>
  <si>
    <t>บุญอากาศ</t>
  </si>
  <si>
    <t>หยาดพิรุณ</t>
  </si>
  <si>
    <t>นวนเจริญ</t>
  </si>
  <si>
    <t>นุชจรีย์</t>
  </si>
  <si>
    <t>แก้วขุนทด</t>
  </si>
  <si>
    <t>จุฑามณี</t>
  </si>
  <si>
    <t>แต้มทอง</t>
  </si>
  <si>
    <t>วีรนุช</t>
  </si>
  <si>
    <t>กณิกนันต์</t>
  </si>
  <si>
    <t>โสภิณ</t>
  </si>
  <si>
    <t>ศรีแก้ว</t>
  </si>
  <si>
    <t>เหมือนฝัน</t>
  </si>
  <si>
    <t>ทองเต็ม</t>
  </si>
  <si>
    <t>วันเฉลิม</t>
  </si>
  <si>
    <t>รอดบำเรอ</t>
  </si>
  <si>
    <t>วุฒิศักดิ์</t>
  </si>
  <si>
    <t>ศรัทธา</t>
  </si>
  <si>
    <t>นัทกานต์</t>
  </si>
  <si>
    <t>สวาสดิ์</t>
  </si>
  <si>
    <t>ธงชัย</t>
  </si>
  <si>
    <t>กนกอร</t>
  </si>
  <si>
    <t>คงโพธิ์</t>
  </si>
  <si>
    <t>ฤทัยณัฏฐ์</t>
  </si>
  <si>
    <t>แสงเป๋า</t>
  </si>
  <si>
    <t>มณฑาวีร์</t>
  </si>
  <si>
    <t>หงษ์ทอง</t>
  </si>
  <si>
    <t>ศิริพร</t>
  </si>
  <si>
    <t>โคตะมา</t>
  </si>
  <si>
    <t>ราชัน</t>
  </si>
  <si>
    <t>พานนนท์</t>
  </si>
  <si>
    <t>อักษราภัค</t>
  </si>
  <si>
    <t>ไกรวิชญ์</t>
  </si>
  <si>
    <t>พูลกิจ</t>
  </si>
  <si>
    <t>มะลิ</t>
  </si>
  <si>
    <t>บุญคู่</t>
  </si>
  <si>
    <t>บัญฑิต</t>
  </si>
  <si>
    <t>ระบุผล</t>
  </si>
  <si>
    <t>นันทวรรณ</t>
  </si>
  <si>
    <t>นามวงษ์</t>
  </si>
  <si>
    <t>วิภาวดี</t>
  </si>
  <si>
    <t>วิเศษฤทธิ์</t>
  </si>
  <si>
    <t>กีญาดา</t>
  </si>
  <si>
    <t>บุญญบุตร</t>
  </si>
  <si>
    <t>ภูวนาท</t>
  </si>
  <si>
    <t>คำมูล</t>
  </si>
  <si>
    <t>เสาวลักษณ์</t>
  </si>
  <si>
    <t>อินทโชติ</t>
  </si>
  <si>
    <t>ธาตรี</t>
  </si>
  <si>
    <t>เชยสมบัติ</t>
  </si>
  <si>
    <t>วรวุฒิ</t>
  </si>
  <si>
    <t>แสงใสรัตน์</t>
  </si>
  <si>
    <t>ภณเอก</t>
  </si>
  <si>
    <t>ภัชรวาณิชสกุล</t>
  </si>
  <si>
    <t>เสงี่ยม</t>
  </si>
  <si>
    <t>รักร่วม</t>
  </si>
  <si>
    <t>สิริพันธุ์</t>
  </si>
  <si>
    <t>ณัฐกรณ์</t>
  </si>
  <si>
    <t>อนุโลม</t>
  </si>
  <si>
    <t>วรวรรณ</t>
  </si>
  <si>
    <t>เจริญพันธ์</t>
  </si>
  <si>
    <t>เพ็ญนภา</t>
  </si>
  <si>
    <t>สุนัยนา</t>
  </si>
  <si>
    <t>ขุนจิต</t>
  </si>
  <si>
    <t>จิตนาวา</t>
  </si>
  <si>
    <t>สปันญ์ยุทธ</t>
  </si>
  <si>
    <t>พัชรภูเบศร์</t>
  </si>
  <si>
    <t>ปลื้มสำราญ</t>
  </si>
  <si>
    <t>อนันต์</t>
  </si>
  <si>
    <t>วังทะพันธ์</t>
  </si>
  <si>
    <t>พิสิทธ์</t>
  </si>
  <si>
    <t>ตันอุตม์</t>
  </si>
  <si>
    <t>ชัยมงคล</t>
  </si>
  <si>
    <t>นพเธา</t>
  </si>
  <si>
    <t>สุพาพร</t>
  </si>
  <si>
    <t>คำผัน</t>
  </si>
  <si>
    <t>เขตต์สาคร</t>
  </si>
  <si>
    <t>ปรียาพร</t>
  </si>
  <si>
    <t>ศุภภูธร</t>
  </si>
  <si>
    <t>อ้อย</t>
  </si>
  <si>
    <t>ธัญญผล</t>
  </si>
  <si>
    <t>กันยารัตน์</t>
  </si>
  <si>
    <t>แก้วพริ้ง</t>
  </si>
  <si>
    <t>พลกิจ</t>
  </si>
  <si>
    <t>สิรีรัตน์</t>
  </si>
  <si>
    <t>คงแก้ว</t>
  </si>
  <si>
    <t>สงกรานต์</t>
  </si>
  <si>
    <t>ไชยประสาทสุข</t>
  </si>
  <si>
    <t>ขาวนวล</t>
  </si>
  <si>
    <t>วราวรรณ</t>
  </si>
  <si>
    <t>จันทะคำถู</t>
  </si>
  <si>
    <t>บุษบา</t>
  </si>
  <si>
    <t>แย้มศรี</t>
  </si>
  <si>
    <t>พิสมัย</t>
  </si>
  <si>
    <t>วงศ์วิทยอนันต์</t>
  </si>
  <si>
    <t>ณัฐชา</t>
  </si>
  <si>
    <t>สวัสดิไชย</t>
  </si>
  <si>
    <t>นารี</t>
  </si>
  <si>
    <t>ผิวงาม</t>
  </si>
  <si>
    <t>จงกล</t>
  </si>
  <si>
    <t>บุญเกตุ</t>
  </si>
  <si>
    <t>อรพิน</t>
  </si>
  <si>
    <t>ศรีสุข</t>
  </si>
  <si>
    <t>ยงยุทธ</t>
  </si>
  <si>
    <t>สมเกียรติ</t>
  </si>
  <si>
    <t>ธรรมเจริญ</t>
  </si>
  <si>
    <t>สมลักษณ์</t>
  </si>
  <si>
    <t>ไชยพงษ์</t>
  </si>
  <si>
    <t>ปิ่นมณี</t>
  </si>
  <si>
    <t>หอยสังข์</t>
  </si>
  <si>
    <t>จันทร์พิมพ์</t>
  </si>
  <si>
    <t>ณ พัทลุง</t>
  </si>
  <si>
    <t>ภัทราวัลย์</t>
  </si>
  <si>
    <t>วิเศษะภูติ</t>
  </si>
  <si>
    <t>กรณ์</t>
  </si>
  <si>
    <t>ปราบไพริน</t>
  </si>
  <si>
    <t>กิตติธร</t>
  </si>
  <si>
    <t>อิทธิธนากร</t>
  </si>
  <si>
    <t>ทองขาน</t>
  </si>
  <si>
    <t>บุญลา</t>
  </si>
  <si>
    <t>พุมมา</t>
  </si>
  <si>
    <t>กิตติภัสส์</t>
  </si>
  <si>
    <t>พุ่มผกา</t>
  </si>
  <si>
    <t>จิตฤดี</t>
  </si>
  <si>
    <t>บรรณพร</t>
  </si>
  <si>
    <t>มังกร</t>
  </si>
  <si>
    <t>พิมพารัตน์</t>
  </si>
  <si>
    <t>สมครอง</t>
  </si>
  <si>
    <t>ลลดา</t>
  </si>
  <si>
    <t>สมจิตต์</t>
  </si>
  <si>
    <t>วีณากร</t>
  </si>
  <si>
    <t>ณัฐพร</t>
  </si>
  <si>
    <t>วัตถุ</t>
  </si>
  <si>
    <t>วริทธิ์นันท์</t>
  </si>
  <si>
    <t>วิทยม</t>
  </si>
  <si>
    <t>วันชัย</t>
  </si>
  <si>
    <t>ประสุวรรณ</t>
  </si>
  <si>
    <t>กมลชนก</t>
  </si>
  <si>
    <t>บันลือศรีสกุล</t>
  </si>
  <si>
    <t>ปวันรัตน์</t>
  </si>
  <si>
    <t>มกรทัต</t>
  </si>
  <si>
    <t>ยังคำ</t>
  </si>
  <si>
    <t>ศรีดาพันธ์</t>
  </si>
  <si>
    <t>รัชชาพงษ์</t>
  </si>
  <si>
    <t>นุตเจริญ</t>
  </si>
  <si>
    <t>ภาณุมาศ</t>
  </si>
  <si>
    <t>บุญชุ่ม</t>
  </si>
  <si>
    <t>พัชริน</t>
  </si>
  <si>
    <t>เชิงคีรี</t>
  </si>
  <si>
    <t>สุธารัตน์</t>
  </si>
  <si>
    <t>บังอาจ</t>
  </si>
  <si>
    <t>ชัยวัฒน์</t>
  </si>
  <si>
    <t>ชิมหลี</t>
  </si>
  <si>
    <t>ปฏิพันธ์</t>
  </si>
  <si>
    <t>วิรุญจิตร</t>
  </si>
  <si>
    <t>จีระภา</t>
  </si>
  <si>
    <t>ชมชู</t>
  </si>
  <si>
    <t>ปาริฉัตร</t>
  </si>
  <si>
    <t>ทวีวงศ์</t>
  </si>
  <si>
    <t>พิศมัย</t>
  </si>
  <si>
    <t>สิทธิมากานท์</t>
  </si>
  <si>
    <t>นวรัตน์</t>
  </si>
  <si>
    <t>ปัดป้อง</t>
  </si>
  <si>
    <t>เกษราภรณ์</t>
  </si>
  <si>
    <t>สุดเส้นผม</t>
  </si>
  <si>
    <t>ลาภแก้ว</t>
  </si>
  <si>
    <t>สุภาดี</t>
  </si>
  <si>
    <t>กัลจาก</t>
  </si>
  <si>
    <t>วลัยลักษณ์</t>
  </si>
  <si>
    <t>นรินทร์</t>
  </si>
  <si>
    <t>วรณมนต์</t>
  </si>
  <si>
    <t>วงศ์เสาร์</t>
  </si>
  <si>
    <t>รัชติกร</t>
  </si>
  <si>
    <t>รามัญกิจ</t>
  </si>
  <si>
    <t>สุพรรษา</t>
  </si>
  <si>
    <t>วงศ์วาสน์</t>
  </si>
  <si>
    <t>ปิวนานันท์</t>
  </si>
  <si>
    <t>ธนธรณ์</t>
  </si>
  <si>
    <t>วิรุญญะ</t>
  </si>
  <si>
    <t>รวีวรรณ</t>
  </si>
  <si>
    <t>ชานนท์</t>
  </si>
  <si>
    <t>ปานเดชา</t>
  </si>
  <si>
    <t>นพดล</t>
  </si>
  <si>
    <t>ชวินวัตร</t>
  </si>
  <si>
    <t>จิระมณี</t>
  </si>
  <si>
    <t>ดวงใจ</t>
  </si>
  <si>
    <t>ศรีคงรักษ์</t>
  </si>
  <si>
    <t>ศิริชัย</t>
  </si>
  <si>
    <t>กมลบาล</t>
  </si>
  <si>
    <t>คำพิทูล</t>
  </si>
  <si>
    <t>ลักษณวิมล</t>
  </si>
  <si>
    <t>พินิจมงคลชัย</t>
  </si>
  <si>
    <t>สมพงษ์</t>
  </si>
  <si>
    <t>คูณทรัพย์</t>
  </si>
  <si>
    <t>ฐิติ</t>
  </si>
  <si>
    <t>เรืองฤทธิ์</t>
  </si>
  <si>
    <t>ศิริรักษ์</t>
  </si>
  <si>
    <t>สุภาพ</t>
  </si>
  <si>
    <t>วีระศักดิ์</t>
  </si>
  <si>
    <t>โมคศักดิ์</t>
  </si>
  <si>
    <t>สะมานี</t>
  </si>
  <si>
    <t>จริยาภรณ์</t>
  </si>
  <si>
    <t>ลิลากุด</t>
  </si>
  <si>
    <t>สมทบ</t>
  </si>
  <si>
    <t>อิสรัศมิ์</t>
  </si>
  <si>
    <t>วรโชติเจนวิทย์</t>
  </si>
  <si>
    <t>นงนุช</t>
  </si>
  <si>
    <t>นิ่มนวล</t>
  </si>
  <si>
    <t>เอนกชาติ</t>
  </si>
  <si>
    <t>ดีประชา</t>
  </si>
  <si>
    <t>สุรเดช</t>
  </si>
  <si>
    <t>หลักพันคำ</t>
  </si>
  <si>
    <t>ชัยณรงค์</t>
  </si>
  <si>
    <t>อ่อนขาว</t>
  </si>
  <si>
    <t>วุฒิชัย</t>
  </si>
  <si>
    <t>ทีขะระ</t>
  </si>
  <si>
    <t>พลอยพานิชเจริญ</t>
  </si>
  <si>
    <t>สุทธิพร</t>
  </si>
  <si>
    <t>พันธ์ชาติ</t>
  </si>
  <si>
    <t>ปรีตินัส</t>
  </si>
  <si>
    <t>จันทรากานตานันท์</t>
  </si>
  <si>
    <t>จำเริญ</t>
  </si>
  <si>
    <t>กิตติวรา</t>
  </si>
  <si>
    <t>มะไหย์</t>
  </si>
  <si>
    <t>ลภัสรดา</t>
  </si>
  <si>
    <t>ผลประทุม</t>
  </si>
  <si>
    <t>ธนารักษ์</t>
  </si>
  <si>
    <t>ณัฐปรีชา</t>
  </si>
  <si>
    <t>ฐิติมา</t>
  </si>
  <si>
    <t>อัจฉรา</t>
  </si>
  <si>
    <t>สาหุทัศ</t>
  </si>
  <si>
    <t>จินตภัทร</t>
  </si>
  <si>
    <t>สุมัณฑนา</t>
  </si>
  <si>
    <t>ทิมมณีฉาย</t>
  </si>
  <si>
    <t>ศุภวัฒน์</t>
  </si>
  <si>
    <t>บุตรกูล</t>
  </si>
  <si>
    <t>อำพา</t>
  </si>
  <si>
    <t>เอมโอน</t>
  </si>
  <si>
    <t>ท้วมจันทร์</t>
  </si>
  <si>
    <t>ธนัฏฐา</t>
  </si>
  <si>
    <t>คุณสุข</t>
  </si>
  <si>
    <t>ว่าที่ร.ท.</t>
  </si>
  <si>
    <t>สันติ</t>
  </si>
  <si>
    <t>ชลาดี</t>
  </si>
  <si>
    <t>วัชรินทร์</t>
  </si>
  <si>
    <t>อุดหนองเลา</t>
  </si>
  <si>
    <t>คมศักดิ์</t>
  </si>
  <si>
    <t>พนิดา</t>
  </si>
  <si>
    <t>สุวรรณมาลา</t>
  </si>
  <si>
    <t>วรรษมน</t>
  </si>
  <si>
    <t>เฉียบแหลม</t>
  </si>
  <si>
    <t>ว่าที่พ.ต.</t>
  </si>
  <si>
    <t>สืบอุดม</t>
  </si>
  <si>
    <t>บังอร</t>
  </si>
  <si>
    <t>เซ่งฮวด</t>
  </si>
  <si>
    <t>จันทร์เพ็ญ</t>
  </si>
  <si>
    <t>อินทร์อ่อน</t>
  </si>
  <si>
    <t>บุญตา</t>
  </si>
  <si>
    <t>จันทร์เวียง</t>
  </si>
  <si>
    <t>ภานวีย์</t>
  </si>
  <si>
    <t>แสงอยู่</t>
  </si>
  <si>
    <t>นุชรีย์</t>
  </si>
  <si>
    <t>ผึ้งคุ้ม</t>
  </si>
  <si>
    <t>ศุภวิชญ์</t>
  </si>
  <si>
    <t>สุระขันธ์</t>
  </si>
  <si>
    <t>ครองทรัพย์</t>
  </si>
  <si>
    <t>ดิลกโสภณ</t>
  </si>
  <si>
    <t>หวานสูงเนิน</t>
  </si>
  <si>
    <t>ทิพย์ประโคน</t>
  </si>
  <si>
    <t>กนกวรรณ</t>
  </si>
  <si>
    <t>ทวีทรัพย์</t>
  </si>
  <si>
    <t>รัฐลิตา</t>
  </si>
  <si>
    <t>วงศ์ปัตน์ษา</t>
  </si>
  <si>
    <t>กุณลภัชร</t>
  </si>
  <si>
    <t>ทำคาม</t>
  </si>
  <si>
    <t>เกษมกิตติ์</t>
  </si>
  <si>
    <t>กูดซ้าย</t>
  </si>
  <si>
    <t>สิงหามาตย์</t>
  </si>
  <si>
    <t>ศราวุธ</t>
  </si>
  <si>
    <t>วิธีเจริญ</t>
  </si>
  <si>
    <t>นิศรา</t>
  </si>
  <si>
    <t>มูลวรรณ</t>
  </si>
  <si>
    <t>เจนจัดการ</t>
  </si>
  <si>
    <t>ธนา</t>
  </si>
  <si>
    <t>ณรงค์เพชร</t>
  </si>
  <si>
    <t>นลิตา</t>
  </si>
  <si>
    <t>ศรีพิลา</t>
  </si>
  <si>
    <t>ปาทงจอม</t>
  </si>
  <si>
    <t>จันทร์ฉาย</t>
  </si>
  <si>
    <t>จันทรานุชิต</t>
  </si>
  <si>
    <t>ทองคำ</t>
  </si>
  <si>
    <t>บำเพ็ญ</t>
  </si>
  <si>
    <t>แสงจันทร์</t>
  </si>
  <si>
    <t>ชาญวิทย์</t>
  </si>
  <si>
    <t>สาวิสิทธิ์</t>
  </si>
  <si>
    <t>วุชรัณ</t>
  </si>
  <si>
    <t>หนูเย็น</t>
  </si>
  <si>
    <t>กลิ่นจำปา</t>
  </si>
  <si>
    <t>พิภพ</t>
  </si>
  <si>
    <t>แป้นฝ้าย</t>
  </si>
  <si>
    <t>สุมงคละ</t>
  </si>
  <si>
    <t>ชัยรัตนวิจิตร</t>
  </si>
  <si>
    <t>อุบลรัตน์</t>
  </si>
  <si>
    <t>ดวงสุวรรณ์</t>
  </si>
  <si>
    <t>สมรักษ์</t>
  </si>
  <si>
    <t>พรมโชติ</t>
  </si>
  <si>
    <t>ลำดวน</t>
  </si>
  <si>
    <t>จันทรารักษ์</t>
  </si>
  <si>
    <t>ปรัชญา</t>
  </si>
  <si>
    <t>สังขวนิช</t>
  </si>
  <si>
    <t>ดุษดี</t>
  </si>
  <si>
    <t>ทศยปนันท์</t>
  </si>
  <si>
    <t>ธฤตมน</t>
  </si>
  <si>
    <t>บุญญานนท์</t>
  </si>
  <si>
    <t>ฉัตริยา</t>
  </si>
  <si>
    <t>วิศวกรสกาว</t>
  </si>
  <si>
    <t>อนิตา</t>
  </si>
  <si>
    <t>สัตนาโค</t>
  </si>
  <si>
    <t>รุ่ง</t>
  </si>
  <si>
    <t>พรศักดิ์พัฒนกุล</t>
  </si>
  <si>
    <t>สมใจ</t>
  </si>
  <si>
    <t>ไชยโกฏิ</t>
  </si>
  <si>
    <t>วรรณทอง</t>
  </si>
  <si>
    <t>สวาท</t>
  </si>
  <si>
    <t>พานิชผล</t>
  </si>
  <si>
    <t>อรษา</t>
  </si>
  <si>
    <t>เหิกขุนทด</t>
  </si>
  <si>
    <t>เพ็ญศรี</t>
  </si>
  <si>
    <t>อุปสัย</t>
  </si>
  <si>
    <t>จตุพล</t>
  </si>
  <si>
    <t>รสฟุ้ง</t>
  </si>
  <si>
    <t>วรนุช</t>
  </si>
  <si>
    <t>ขุนอินทร์</t>
  </si>
  <si>
    <t>แก้วบัวโฮม</t>
  </si>
  <si>
    <t>อังคาร</t>
  </si>
  <si>
    <t>จิตระกูลณี</t>
  </si>
  <si>
    <t>จุฑาภรณ์</t>
  </si>
  <si>
    <t>นาคประวัติ</t>
  </si>
  <si>
    <t>ขันติรมย์</t>
  </si>
  <si>
    <t>ละออ</t>
  </si>
  <si>
    <t>เพ็งจันทร์</t>
  </si>
  <si>
    <t>พิจิกานต์</t>
  </si>
  <si>
    <t>ศรีพิมาย</t>
  </si>
  <si>
    <t>ชไมพร</t>
  </si>
  <si>
    <t>กรเกษม</t>
  </si>
  <si>
    <t>วิระชัย</t>
  </si>
  <si>
    <t>เรืองช่อ</t>
  </si>
  <si>
    <t>เพ็ญรัตน์</t>
  </si>
  <si>
    <t>ทองตะนุนาม</t>
  </si>
  <si>
    <t>ปัณยวีร์</t>
  </si>
  <si>
    <t>บัวใหญ่</t>
  </si>
  <si>
    <t>ปัญญา</t>
  </si>
  <si>
    <t>ทรงฤทธิ์</t>
  </si>
  <si>
    <t>เรือนพรม</t>
  </si>
  <si>
    <t>กตชกร</t>
  </si>
  <si>
    <t>อินทรสกุล</t>
  </si>
  <si>
    <t>ปวริศา</t>
  </si>
  <si>
    <t>วรนาม</t>
  </si>
  <si>
    <t>กรกนก</t>
  </si>
  <si>
    <t>ดาศรี</t>
  </si>
  <si>
    <t>วรรธนา</t>
  </si>
  <si>
    <t>หอมทิพย์</t>
  </si>
  <si>
    <t>ศรเสนา</t>
  </si>
  <si>
    <t>ศุภกร</t>
  </si>
  <si>
    <t>ทศไกร</t>
  </si>
  <si>
    <t>สุธาสินี</t>
  </si>
  <si>
    <t>หนูทิม</t>
  </si>
  <si>
    <t>นาวิน</t>
  </si>
  <si>
    <t>ใจสุทธิ</t>
  </si>
  <si>
    <t>อานนท์</t>
  </si>
  <si>
    <t>แสนสง่า</t>
  </si>
  <si>
    <t>ศักดิ์ชัยกร</t>
  </si>
  <si>
    <t>ปาจรีย์กุล</t>
  </si>
  <si>
    <t>ยุวัลย์ดา</t>
  </si>
  <si>
    <t>ชื่นสวัสดิ์</t>
  </si>
  <si>
    <t>จิตณรงค์</t>
  </si>
  <si>
    <t>สุปรียาอร</t>
  </si>
  <si>
    <t>สีสะแล</t>
  </si>
  <si>
    <t>เอกพจน์</t>
  </si>
  <si>
    <t>ปิ่นบาง</t>
  </si>
  <si>
    <t>ลักษณาวดี</t>
  </si>
  <si>
    <t>พัฒนะ</t>
  </si>
  <si>
    <t>พรหมโคตร</t>
  </si>
  <si>
    <t>วิราวรรณ์</t>
  </si>
  <si>
    <t>อยู่เย็น</t>
  </si>
  <si>
    <t>รวิวรรณ</t>
  </si>
  <si>
    <t>สิทธิสุวรรณ</t>
  </si>
  <si>
    <t>มนธิรา</t>
  </si>
  <si>
    <t>นิลสระคู</t>
  </si>
  <si>
    <t>เพ็ญศิริ</t>
  </si>
  <si>
    <t>สุธาโร</t>
  </si>
  <si>
    <t>นัยนิจ</t>
  </si>
  <si>
    <t>อันทรง</t>
  </si>
  <si>
    <t>เสาวรส</t>
  </si>
  <si>
    <t>ครองศักดิ์</t>
  </si>
  <si>
    <t>วิลัยพร</t>
  </si>
  <si>
    <t>สมานราษฎร์</t>
  </si>
  <si>
    <t>วาทิต</t>
  </si>
  <si>
    <t>สิงห์สุขโชติ</t>
  </si>
  <si>
    <t>วิฑูรย์</t>
  </si>
  <si>
    <t>วงศ์จันทร์</t>
  </si>
  <si>
    <t>สุภจารี</t>
  </si>
  <si>
    <t>เทพสุนทร</t>
  </si>
  <si>
    <t>กัญญ์วรา</t>
  </si>
  <si>
    <t>เสรีเรืองยุทธ</t>
  </si>
  <si>
    <t>นภาภรณ์</t>
  </si>
  <si>
    <t>กระแสสินธุ์</t>
  </si>
  <si>
    <t>เจริญกิจ</t>
  </si>
  <si>
    <t>เจียระไน</t>
  </si>
  <si>
    <t>สุขเกษม</t>
  </si>
  <si>
    <t>พงษ์สวัสดิ์</t>
  </si>
  <si>
    <t>เปรมปิยศรี</t>
  </si>
  <si>
    <t>พัณณ์วรา</t>
  </si>
  <si>
    <t>จิราพิริยะสิน</t>
  </si>
  <si>
    <t>สุรัสวดี</t>
  </si>
  <si>
    <t>เกศราพรรณ</t>
  </si>
  <si>
    <t>แก้วพินิจ</t>
  </si>
  <si>
    <t>รัตนาภรณ์</t>
  </si>
  <si>
    <t>สืบสอน</t>
  </si>
  <si>
    <t>ประวิทย์</t>
  </si>
  <si>
    <t>สายนที</t>
  </si>
  <si>
    <t>เที่ยงธรรม</t>
  </si>
  <si>
    <t>ศรัณวัชร์</t>
  </si>
  <si>
    <t>สุขศิริปานรัชต์</t>
  </si>
  <si>
    <t>ศศิพร</t>
  </si>
  <si>
    <t>คุ้มวงศ์ดี</t>
  </si>
  <si>
    <t>พรรณนิดา</t>
  </si>
  <si>
    <t>กิจจานนท์</t>
  </si>
  <si>
    <t>สุภนิช</t>
  </si>
  <si>
    <t>เขื่อนพันธุ์</t>
  </si>
  <si>
    <t>สิริภัทรา</t>
  </si>
  <si>
    <t>ปิดทอง</t>
  </si>
  <si>
    <t>อลิสา</t>
  </si>
  <si>
    <t>มะลายู</t>
  </si>
  <si>
    <t>นิพนธ์</t>
  </si>
  <si>
    <t>เอี่ยมสำอางค์</t>
  </si>
  <si>
    <t>พรประศาสน์สุข</t>
  </si>
  <si>
    <t>พัฒนารัฐ</t>
  </si>
  <si>
    <t>หิรัญ</t>
  </si>
  <si>
    <t>จักรกฤษ</t>
  </si>
  <si>
    <t>วงษ์วานเจริญ</t>
  </si>
  <si>
    <t>สุขประสิทธิ์</t>
  </si>
  <si>
    <t>วีระเดช</t>
  </si>
  <si>
    <t>ขำอิ่ม</t>
  </si>
  <si>
    <t>วิทวัส</t>
  </si>
  <si>
    <t>วิริยา</t>
  </si>
  <si>
    <t>ศิริวาลย์</t>
  </si>
  <si>
    <t>ชนพิชา</t>
  </si>
  <si>
    <t>พุทธรักษา</t>
  </si>
  <si>
    <t>ภูธร</t>
  </si>
  <si>
    <t>โพธิ์ใหญ่</t>
  </si>
  <si>
    <t>ชัยเจริญ</t>
  </si>
  <si>
    <t>บุญญรัตน์</t>
  </si>
  <si>
    <t>กองอรรถ</t>
  </si>
  <si>
    <t>ศุภโชค</t>
  </si>
  <si>
    <t>ฉางสุวรรณ</t>
  </si>
  <si>
    <t>เติมแต้ม</t>
  </si>
  <si>
    <t>พีรกานต์</t>
  </si>
  <si>
    <t>โหงจำรัส</t>
  </si>
  <si>
    <t>ปัญญาทิพย์</t>
  </si>
  <si>
    <t>จิรารัตน์</t>
  </si>
  <si>
    <t>เคลือบแก้ว</t>
  </si>
  <si>
    <t>บัวเผื่อน</t>
  </si>
  <si>
    <t>นารีรัตน์</t>
  </si>
  <si>
    <t>คงวิบูลย์เกียรติ</t>
  </si>
  <si>
    <t>ปาริชาติ</t>
  </si>
  <si>
    <t>ดามะนาว</t>
  </si>
  <si>
    <t>นิภัสรา</t>
  </si>
  <si>
    <t>ศรีสว่าง</t>
  </si>
  <si>
    <t>สหรัฐ</t>
  </si>
  <si>
    <t>แก้วในหิน</t>
  </si>
  <si>
    <t>นิลาวัลณ์</t>
  </si>
  <si>
    <t>จันทะรังษี</t>
  </si>
  <si>
    <t>สมฤทัย</t>
  </si>
  <si>
    <t>เจริญกุล</t>
  </si>
  <si>
    <t>ณัฐรดา</t>
  </si>
  <si>
    <t>สู่ไชย</t>
  </si>
  <si>
    <t>เย็นฤดี</t>
  </si>
  <si>
    <t>บุญธรรม</t>
  </si>
  <si>
    <t>จงรัก</t>
  </si>
  <si>
    <t>อักษร</t>
  </si>
  <si>
    <t>เปมิกา</t>
  </si>
  <si>
    <t>สรารัตน์</t>
  </si>
  <si>
    <t>วิรัญโท</t>
  </si>
  <si>
    <t>ใจรักษา</t>
  </si>
  <si>
    <t>พลวัฒน์</t>
  </si>
  <si>
    <t>วัฒนศิริยานนท์</t>
  </si>
  <si>
    <t>วิทยา</t>
  </si>
  <si>
    <t>จันทร์ชื่น</t>
  </si>
  <si>
    <t>จรัญ</t>
  </si>
  <si>
    <t>สมชาย</t>
  </si>
  <si>
    <t>ริมคีรี</t>
  </si>
  <si>
    <t>สัมพันธ์</t>
  </si>
  <si>
    <t>กุณวรรณ์</t>
  </si>
  <si>
    <t>สุดาวรรณ</t>
  </si>
  <si>
    <t>อชิรญาณ์</t>
  </si>
  <si>
    <t>คชาบาล</t>
  </si>
  <si>
    <t>เฉลิมรัตน์</t>
  </si>
  <si>
    <t>อยู่เทศ</t>
  </si>
  <si>
    <t>คัณฑิกา</t>
  </si>
  <si>
    <t>ตั้งจิต</t>
  </si>
  <si>
    <t>ร่อนลอยหา</t>
  </si>
  <si>
    <t>สุกานดา</t>
  </si>
  <si>
    <t>สมยศ</t>
  </si>
  <si>
    <t>ฟุ้งเฟื่อง</t>
  </si>
  <si>
    <t>กิตติพัฒน์</t>
  </si>
  <si>
    <t>แสงน้อย</t>
  </si>
  <si>
    <t>อุมาภรณ์</t>
  </si>
  <si>
    <t>พัดเล็ก</t>
  </si>
  <si>
    <t>อเทตยา</t>
  </si>
  <si>
    <t>ไทยประยูร</t>
  </si>
  <si>
    <t>สง่า</t>
  </si>
  <si>
    <t>จันทะแจ่ม</t>
  </si>
  <si>
    <t>ร่มแก้ว</t>
  </si>
  <si>
    <t>อยู่เกิด</t>
  </si>
  <si>
    <t>จีรภา</t>
  </si>
  <si>
    <t>เจริญภักดิ์</t>
  </si>
  <si>
    <t>อุดมรัตน์</t>
  </si>
  <si>
    <t>ทาหอม</t>
  </si>
  <si>
    <t>สนเสริฐ</t>
  </si>
  <si>
    <t>อยุทธ์</t>
  </si>
  <si>
    <t>นัมคณิสรณ์</t>
  </si>
  <si>
    <t>วิเชียร</t>
  </si>
  <si>
    <t>จงดี</t>
  </si>
  <si>
    <t>กันทิพ</t>
  </si>
  <si>
    <t>รัตนผล</t>
  </si>
  <si>
    <t>อุดมพร</t>
  </si>
  <si>
    <t>ศรีอุ่นดี</t>
  </si>
  <si>
    <t>ดรุณี</t>
  </si>
  <si>
    <t>วันพิชะ</t>
  </si>
  <si>
    <t>โยธิน</t>
  </si>
  <si>
    <t>สุขใจ</t>
  </si>
  <si>
    <t>อำนาจ</t>
  </si>
  <si>
    <t>นารถมณี</t>
  </si>
  <si>
    <t>ประภัสสร</t>
  </si>
  <si>
    <t>ทองแสง</t>
  </si>
  <si>
    <t>มะลิวัลย์</t>
  </si>
  <si>
    <t>พรนิคม</t>
  </si>
  <si>
    <t>ชัยรักษ์</t>
  </si>
  <si>
    <t>ดอกยี่สุ่น</t>
  </si>
  <si>
    <t>เปรมฤดี</t>
  </si>
  <si>
    <t>ปธานราษฎร์</t>
  </si>
  <si>
    <t>อุษณีย์</t>
  </si>
  <si>
    <t>บัวศิริพันธุ์</t>
  </si>
  <si>
    <t>บุญพา</t>
  </si>
  <si>
    <t>เกิดผล</t>
  </si>
  <si>
    <t>อภิญ</t>
  </si>
  <si>
    <t>ภักดีพงษ์</t>
  </si>
  <si>
    <t>สรวีย์</t>
  </si>
  <si>
    <t>ราศรีคูณ</t>
  </si>
  <si>
    <t>ศรีงาม</t>
  </si>
  <si>
    <t>ศรีเพียชัย</t>
  </si>
  <si>
    <t>กาญจนา</t>
  </si>
  <si>
    <t>สว่างไสว</t>
  </si>
  <si>
    <t>เฉลียว</t>
  </si>
  <si>
    <t>ชัญญานุช</t>
  </si>
  <si>
    <t>ฟารีดา</t>
  </si>
  <si>
    <t>บุญสมทบ</t>
  </si>
  <si>
    <t>อำภา</t>
  </si>
  <si>
    <t>ศรัณย์รักษ์</t>
  </si>
  <si>
    <t>เจริญสุข</t>
  </si>
  <si>
    <t>ระบายศรี</t>
  </si>
  <si>
    <t>เชาวโรจน์</t>
  </si>
  <si>
    <t>ณัฎฐิญา</t>
  </si>
  <si>
    <t>สุขเสงี่ยม</t>
  </si>
  <si>
    <t>กัญญาภัค</t>
  </si>
  <si>
    <t>โรจน์พานิช</t>
  </si>
  <si>
    <t>ศิริมาศ</t>
  </si>
  <si>
    <t>เสมารัมย์</t>
  </si>
  <si>
    <t>กรณิภา</t>
  </si>
  <si>
    <t>บุญเสี่ยง</t>
  </si>
  <si>
    <t>สุพจน์</t>
  </si>
  <si>
    <t>ศิลารัตนชัย</t>
  </si>
  <si>
    <t>พัชชิตา</t>
  </si>
  <si>
    <t>มูลเมืองมา</t>
  </si>
  <si>
    <t>อภิชาติ</t>
  </si>
  <si>
    <t>หมวกหมื่นไวย์</t>
  </si>
  <si>
    <t>พรพรหมพรรรณ</t>
  </si>
  <si>
    <t>บุญโคกล่าม</t>
  </si>
  <si>
    <t>สุธินี</t>
  </si>
  <si>
    <t>วสุพล</t>
  </si>
  <si>
    <t>นุกูลราษฎร์</t>
  </si>
  <si>
    <t>วนิกา</t>
  </si>
  <si>
    <t>รอบแคว้น</t>
  </si>
  <si>
    <t>กานติมา</t>
  </si>
  <si>
    <t>นิลมงคล</t>
  </si>
  <si>
    <t>กมลวรรณ</t>
  </si>
  <si>
    <t>ทัชชัย</t>
  </si>
  <si>
    <t>อารีย์โรจนาภรณ์</t>
  </si>
  <si>
    <t>เมธาวี</t>
  </si>
  <si>
    <t>เป็นใย</t>
  </si>
  <si>
    <t>พจมาลย์</t>
  </si>
  <si>
    <t>วิเศษโวหาร</t>
  </si>
  <si>
    <t>ภูครองหิน</t>
  </si>
  <si>
    <t>กติยา</t>
  </si>
  <si>
    <t>เคหะเจริญ</t>
  </si>
  <si>
    <t>ชินบุตร</t>
  </si>
  <si>
    <t>ธวัชชัย</t>
  </si>
  <si>
    <t>วิเวโก</t>
  </si>
  <si>
    <t>ธะนา</t>
  </si>
  <si>
    <t>ทินบุตร</t>
  </si>
  <si>
    <t>บัวบาน</t>
  </si>
  <si>
    <t>ประชา</t>
  </si>
  <si>
    <t>จิตรสุนทร</t>
  </si>
  <si>
    <t>มัญชุสา</t>
  </si>
  <si>
    <t>อุตทอง</t>
  </si>
  <si>
    <t>ปลัดเซ็น</t>
  </si>
  <si>
    <t>พฤกษ์เจริญ</t>
  </si>
  <si>
    <t>ประดิษฐ์</t>
  </si>
  <si>
    <t>เหง้าพันธ์</t>
  </si>
  <si>
    <t>ทนงศักดิ์</t>
  </si>
  <si>
    <t>กุลธนาเจริญรัตน์</t>
  </si>
  <si>
    <t>ธัญรดี</t>
  </si>
  <si>
    <t>จิรัฏฐิกานต์</t>
  </si>
  <si>
    <t>จันทร์แทน</t>
  </si>
  <si>
    <t>มินท์มันตา</t>
  </si>
  <si>
    <t>เลิศโชติพันธุ์</t>
  </si>
  <si>
    <t>ธราธิป</t>
  </si>
  <si>
    <t>คำดี</t>
  </si>
  <si>
    <t>ฉัยยากูล</t>
  </si>
  <si>
    <t>เชาวนิตย์</t>
  </si>
  <si>
    <t>อินทาภรณ์</t>
  </si>
  <si>
    <t>ภาวิณี</t>
  </si>
  <si>
    <t>เกษศิริ</t>
  </si>
  <si>
    <t>สุพศิน</t>
  </si>
  <si>
    <t>ปลุกใจราษฎร์</t>
  </si>
  <si>
    <t>วรรณภา</t>
  </si>
  <si>
    <t>สุขวรเวท</t>
  </si>
  <si>
    <t>นันทกา</t>
  </si>
  <si>
    <t>แสนกล้า</t>
  </si>
  <si>
    <t>ฉิมแก้ว</t>
  </si>
  <si>
    <t>ชัยเหม</t>
  </si>
  <si>
    <t>กนกจันทร์</t>
  </si>
  <si>
    <t>เยสูงเนิน</t>
  </si>
  <si>
    <t>จันทระ</t>
  </si>
  <si>
    <t>พงษ์ทวิช</t>
  </si>
  <si>
    <t>วนพงษ์</t>
  </si>
  <si>
    <t>ปิยะพร</t>
  </si>
  <si>
    <t>การสมเนตร</t>
  </si>
  <si>
    <t>ปัททุม</t>
  </si>
  <si>
    <t>อินธุอร</t>
  </si>
  <si>
    <t>บุดรัต</t>
  </si>
  <si>
    <t>สายพิณ</t>
  </si>
  <si>
    <t>พิมล</t>
  </si>
  <si>
    <t>จักรพงษ์</t>
  </si>
  <si>
    <t>ศรีใย</t>
  </si>
  <si>
    <t>ชญานิศ</t>
  </si>
  <si>
    <t>สาระกุล</t>
  </si>
  <si>
    <t>พาณิภัค</t>
  </si>
  <si>
    <t>เกตุคง</t>
  </si>
  <si>
    <t>สายดาว</t>
  </si>
  <si>
    <t>รักษาทรัพย์</t>
  </si>
  <si>
    <t>พรพิรุณ</t>
  </si>
  <si>
    <t>พรมจรรย์</t>
  </si>
  <si>
    <t>มัทนา</t>
  </si>
  <si>
    <t>ท้าวน้อย</t>
  </si>
  <si>
    <t>ชนะโชติ</t>
  </si>
  <si>
    <t>วิภา</t>
  </si>
  <si>
    <t>วัฒนะ</t>
  </si>
  <si>
    <t>ยุนิรัมย์</t>
  </si>
  <si>
    <t>กุลวดี</t>
  </si>
  <si>
    <t>กลสิทธิ์</t>
  </si>
  <si>
    <t>ฟาริดา</t>
  </si>
  <si>
    <t>บุญสูง</t>
  </si>
  <si>
    <t>วิสิทธิวงศ์</t>
  </si>
  <si>
    <t>อังค์สุมา</t>
  </si>
  <si>
    <t>โคตะบิน</t>
  </si>
  <si>
    <t>พิริยะ</t>
  </si>
  <si>
    <t>เอกปิยะกุล</t>
  </si>
  <si>
    <t>พละราด</t>
  </si>
  <si>
    <t>บุรณินทร์</t>
  </si>
  <si>
    <t>พันธ์พิริยะ</t>
  </si>
  <si>
    <t>สมัชชา</t>
  </si>
  <si>
    <t>ชมพิชาน์</t>
  </si>
  <si>
    <t>กฤษฎิ์ธนกาญจน์</t>
  </si>
  <si>
    <t>หัทยา</t>
  </si>
  <si>
    <t>จามลิกุล</t>
  </si>
  <si>
    <t>ดล</t>
  </si>
  <si>
    <t>ฤทธิ์เรืองเดช</t>
  </si>
  <si>
    <t>บัณฑิกา</t>
  </si>
  <si>
    <t>วงค์กุลพิลาศ</t>
  </si>
  <si>
    <t>วิชิต</t>
  </si>
  <si>
    <t>จำรัส</t>
  </si>
  <si>
    <t>ณัชพล</t>
  </si>
  <si>
    <t>กระเบา</t>
  </si>
  <si>
    <t>ลัดดาวัลย์</t>
  </si>
  <si>
    <t>กินนารัตน์</t>
  </si>
  <si>
    <t>ประสิทธินาวา</t>
  </si>
  <si>
    <t>ทิพย์สุคนธ์</t>
  </si>
  <si>
    <t>จิราวัฒน์</t>
  </si>
  <si>
    <t>เขียวชะอุ่ม</t>
  </si>
  <si>
    <t>สิริกาญจน์</t>
  </si>
  <si>
    <t>จิระสาคร</t>
  </si>
  <si>
    <t>ปรียนันท์</t>
  </si>
  <si>
    <t>ชาติกุล</t>
  </si>
  <si>
    <t>ลำใย</t>
  </si>
  <si>
    <t>นนทพร</t>
  </si>
  <si>
    <t>สัมมา</t>
  </si>
  <si>
    <t>ชุมแพ</t>
  </si>
  <si>
    <t>แก้วใส</t>
  </si>
  <si>
    <t>ชลกร</t>
  </si>
  <si>
    <t>มีกูล</t>
  </si>
  <si>
    <t>ศรุตยา</t>
  </si>
  <si>
    <t>ลุนสะแกวงศ์</t>
  </si>
  <si>
    <t>รมณี</t>
  </si>
  <si>
    <t>จิตนาวสาร</t>
  </si>
  <si>
    <t>สัญรัฐ</t>
  </si>
  <si>
    <t>แพทย์พิทักษ์</t>
  </si>
  <si>
    <t>เจษฎา</t>
  </si>
  <si>
    <t>แม้นชื่น</t>
  </si>
  <si>
    <t>สิริมา</t>
  </si>
  <si>
    <t>เขียวขจี</t>
  </si>
  <si>
    <t>อรุณ</t>
  </si>
  <si>
    <t>กุมภะ</t>
  </si>
  <si>
    <t>วัฒนาราม</t>
  </si>
  <si>
    <t>อลิน</t>
  </si>
  <si>
    <t>ธนภูตินันท์</t>
  </si>
  <si>
    <t>พรสวรรค์</t>
  </si>
  <si>
    <t>อภิรักษ์ตระกูล</t>
  </si>
  <si>
    <t>ร่วมญาติ</t>
  </si>
  <si>
    <t>นฤชา</t>
  </si>
  <si>
    <t>กองสมัคร</t>
  </si>
  <si>
    <t>ระพีพร</t>
  </si>
  <si>
    <t>เชวงชุติรัตน์</t>
  </si>
  <si>
    <t>ภิบาล</t>
  </si>
  <si>
    <t>มุตะพัฒน์</t>
  </si>
  <si>
    <t xml:space="preserve"> วรรณภากร</t>
  </si>
  <si>
    <t>วรางคณาง</t>
  </si>
  <si>
    <t>รัตนคุณ</t>
  </si>
  <si>
    <t>แผ้วอำพันธุ์</t>
  </si>
  <si>
    <t>พชระ</t>
  </si>
  <si>
    <t>เพชรรัตน์</t>
  </si>
  <si>
    <t>ธนุส</t>
  </si>
  <si>
    <t>เดชกัลยา</t>
  </si>
  <si>
    <t>สุณี</t>
  </si>
  <si>
    <t>เครือจันทร์</t>
  </si>
  <si>
    <t>สมพิศ</t>
  </si>
  <si>
    <t>บุญทูล</t>
  </si>
  <si>
    <t>อำภาภรณ์</t>
  </si>
  <si>
    <t>ธรรมวรางกูร</t>
  </si>
  <si>
    <t>ยุพา</t>
  </si>
  <si>
    <t>โสภาภรณ์</t>
  </si>
  <si>
    <t>แซ่เต็ง</t>
  </si>
  <si>
    <t>รุ่งเรือง</t>
  </si>
  <si>
    <t>ธนวรรณ</t>
  </si>
  <si>
    <t>นิจนิรันดร์</t>
  </si>
  <si>
    <t>นิตินำชัย</t>
  </si>
  <si>
    <t>ก๋งอ่อน</t>
  </si>
  <si>
    <t>ลิปปกร</t>
  </si>
  <si>
    <t>ไชยโสดา</t>
  </si>
  <si>
    <t>งาเจือ</t>
  </si>
  <si>
    <t>สกล</t>
  </si>
  <si>
    <t>มิ่งจันทร์</t>
  </si>
  <si>
    <t>กุลฤดี</t>
  </si>
  <si>
    <t>เวชปรีชา</t>
  </si>
  <si>
    <t>กัญญาณัฐ</t>
  </si>
  <si>
    <t>อิ่มอุไร</t>
  </si>
  <si>
    <t>ภูริรพีพัฒน์</t>
  </si>
  <si>
    <t>ประเทือง</t>
  </si>
  <si>
    <t>เย็นฉ่ำ</t>
  </si>
  <si>
    <t>วรรณวิไล</t>
  </si>
  <si>
    <t>แดงเพ็ง</t>
  </si>
  <si>
    <t>ชูเสริม</t>
  </si>
  <si>
    <t>สิมสวัสดิ์</t>
  </si>
  <si>
    <t>ดรกันยา</t>
  </si>
  <si>
    <t>สมประโคน</t>
  </si>
  <si>
    <t>รติรัตน์</t>
  </si>
  <si>
    <t>แสงสาคร</t>
  </si>
  <si>
    <t>ช่างเหลา</t>
  </si>
  <si>
    <t>ประสาร</t>
  </si>
  <si>
    <t>อังเกิดโชค</t>
  </si>
  <si>
    <t>เชาวลิต</t>
  </si>
  <si>
    <t>สมรรถการ</t>
  </si>
  <si>
    <t>ธัญญรัตน์</t>
  </si>
  <si>
    <t>จันทพรม</t>
  </si>
  <si>
    <t>รองสกุล</t>
  </si>
  <si>
    <t>นิภา</t>
  </si>
  <si>
    <t>ถนอมวงษ์</t>
  </si>
  <si>
    <t>ธัญญธร</t>
  </si>
  <si>
    <t>นัดดาหลง</t>
  </si>
  <si>
    <t>เบญญาภา</t>
  </si>
  <si>
    <t>วสันตกรณ์</t>
  </si>
  <si>
    <t>มณีสุปัญญา</t>
  </si>
  <si>
    <t>ลาภวิบูลย์กิจ</t>
  </si>
  <si>
    <t>จิตราวดี</t>
  </si>
  <si>
    <t>มะอาจเลิศ</t>
  </si>
  <si>
    <t>ปิยาภรณ์</t>
  </si>
  <si>
    <t>งามเกษ</t>
  </si>
  <si>
    <t>ญาดา</t>
  </si>
  <si>
    <t>โพธิ์สิงห์</t>
  </si>
  <si>
    <t>นวรัฐ</t>
  </si>
  <si>
    <t>นรินทร</t>
  </si>
  <si>
    <t>กุสุมา</t>
  </si>
  <si>
    <t>สิงหพันธ์</t>
  </si>
  <si>
    <t>สาวิณี</t>
  </si>
  <si>
    <t>ฉิมพาลี</t>
  </si>
  <si>
    <t>พิมพ์ประไพ</t>
  </si>
  <si>
    <t>ซุนตระกูล</t>
  </si>
  <si>
    <t>อัครรินทร์</t>
  </si>
  <si>
    <t>สุพันดี</t>
  </si>
  <si>
    <t>ชาญสิทธิ์</t>
  </si>
  <si>
    <t>เงางาม</t>
  </si>
  <si>
    <t>พิมพ์เพ็ญ</t>
  </si>
  <si>
    <t>โล่กันภัย</t>
  </si>
  <si>
    <t>เอกพงศ์</t>
  </si>
  <si>
    <t>บัวพูล</t>
  </si>
  <si>
    <t>สุภาพิศ</t>
  </si>
  <si>
    <t>ศักดิ์วรกุล</t>
  </si>
  <si>
    <t>อนุชา</t>
  </si>
  <si>
    <t>ส่งแสง</t>
  </si>
  <si>
    <t>เอิบสภาพ</t>
  </si>
  <si>
    <t>ภาชื่น</t>
  </si>
  <si>
    <t>สลาวัลณ์</t>
  </si>
  <si>
    <t>วรรดี</t>
  </si>
  <si>
    <t>บุญทวีวรเดช</t>
  </si>
  <si>
    <t>มัณฑนา</t>
  </si>
  <si>
    <t>พรรณทิพา</t>
  </si>
  <si>
    <t>วิไลพรหม</t>
  </si>
  <si>
    <t>ชวลี</t>
  </si>
  <si>
    <t>เจริญสมบัติ</t>
  </si>
  <si>
    <t>ทองแผ่น</t>
  </si>
  <si>
    <t>เมืองจินดา</t>
  </si>
  <si>
    <t>ธมนวรรณ</t>
  </si>
  <si>
    <t>ปัตถาพงษ์</t>
  </si>
  <si>
    <t>วิศวัฒน์</t>
  </si>
  <si>
    <t>ลี้มงคล</t>
  </si>
  <si>
    <t>พศุตม์</t>
  </si>
  <si>
    <t>ชูศักดิ์</t>
  </si>
  <si>
    <t>ชนากานต์</t>
  </si>
  <si>
    <t>พลาเกตุ</t>
  </si>
  <si>
    <t>กรวรรน</t>
  </si>
  <si>
    <t>สีสด</t>
  </si>
  <si>
    <t>ชฎาพร</t>
  </si>
  <si>
    <t>บามขุนทด</t>
  </si>
  <si>
    <t>วรินทร์ลิตา</t>
  </si>
  <si>
    <t>มงคลธนัยวัชร์</t>
  </si>
  <si>
    <t>อายุเจริญ</t>
  </si>
  <si>
    <t>จตุพร</t>
  </si>
  <si>
    <t>ทั่งทอง</t>
  </si>
  <si>
    <t>อรชัย</t>
  </si>
  <si>
    <t>หมื่นนาที</t>
  </si>
  <si>
    <t>ธณวิชัย</t>
  </si>
  <si>
    <t>สายสถิตย์</t>
  </si>
  <si>
    <t>พร้อมวุฒิ</t>
  </si>
  <si>
    <t>แสงวิเชียร</t>
  </si>
  <si>
    <t>ลลิดา</t>
  </si>
  <si>
    <t>กูลนรา</t>
  </si>
  <si>
    <t>สุพัตรา</t>
  </si>
  <si>
    <t>บุญรอด</t>
  </si>
  <si>
    <t>นุชนารถ</t>
  </si>
  <si>
    <t>บัวพันธุ์</t>
  </si>
  <si>
    <t>เฟื่องเกษม</t>
  </si>
  <si>
    <t>รัตนวงษ์</t>
  </si>
  <si>
    <t>ชยารัตน์</t>
  </si>
  <si>
    <t>สมสมัย</t>
  </si>
  <si>
    <t>ณัฐินา</t>
  </si>
  <si>
    <t>หอมนาม</t>
  </si>
  <si>
    <t>จตุรงค์</t>
  </si>
  <si>
    <t>วรรธนะเมทนี</t>
  </si>
  <si>
    <t>อมร</t>
  </si>
  <si>
    <t>จำเริญพานิช</t>
  </si>
  <si>
    <t>พุ่มเรียบ</t>
  </si>
  <si>
    <t>โอลั้ง</t>
  </si>
  <si>
    <t>เพ่งจินดา</t>
  </si>
  <si>
    <t>สุระเสน</t>
  </si>
  <si>
    <t>อภิบาล</t>
  </si>
  <si>
    <t>ถัมภกา</t>
  </si>
  <si>
    <t>ศิริสุข</t>
  </si>
  <si>
    <t>อุทัยวรรณ</t>
  </si>
  <si>
    <t>หอมตลบ</t>
  </si>
  <si>
    <t>สีขริน</t>
  </si>
  <si>
    <t>โชติวรรณ</t>
  </si>
  <si>
    <t>จิรทีปต์</t>
  </si>
  <si>
    <t>เพ็ญวงษ์</t>
  </si>
  <si>
    <t>ดุสิตา</t>
  </si>
  <si>
    <t>เลาหพันธุ์</t>
  </si>
  <si>
    <t>วรัญญา</t>
  </si>
  <si>
    <t>โพชนะจิต</t>
  </si>
  <si>
    <t>ขุนสนธิ</t>
  </si>
  <si>
    <t>สายใจ</t>
  </si>
  <si>
    <t>ตะพองมาตร</t>
  </si>
  <si>
    <t>พิไลวรรณ</t>
  </si>
  <si>
    <t>คำหมั่น</t>
  </si>
  <si>
    <t>จรรยวรรธน์</t>
  </si>
  <si>
    <t>พิมนะศิริ</t>
  </si>
  <si>
    <t>กนกภรณ์</t>
  </si>
  <si>
    <t>สุทธิผลิน</t>
  </si>
  <si>
    <t>กองคำ</t>
  </si>
  <si>
    <t>วชิรธนากร</t>
  </si>
  <si>
    <t>บรรณ</t>
  </si>
  <si>
    <t>กุลหลี</t>
  </si>
  <si>
    <t>อุทัย</t>
  </si>
  <si>
    <t>พรมฤทธิ์</t>
  </si>
  <si>
    <t>ปรียาภรณ์</t>
  </si>
  <si>
    <t>สุขถาวร</t>
  </si>
  <si>
    <t>ศิลาอาสน์</t>
  </si>
  <si>
    <t>ชำปฏิ</t>
  </si>
  <si>
    <t>จุฑามาศ</t>
  </si>
  <si>
    <t>ลาดวงศ์</t>
  </si>
  <si>
    <t>สโรชา</t>
  </si>
  <si>
    <t>นพเวช</t>
  </si>
  <si>
    <t>อาคม</t>
  </si>
  <si>
    <t>สุวรรณประเสริฐ</t>
  </si>
  <si>
    <t>วัลลภ</t>
  </si>
  <si>
    <t>พัฒนผล</t>
  </si>
  <si>
    <t>วัฒนสุวรรณ์</t>
  </si>
  <si>
    <t>บงกชชนิศา</t>
  </si>
  <si>
    <t>ฉายประทีป</t>
  </si>
  <si>
    <t>อังคณา</t>
  </si>
  <si>
    <t>บุญสมพงษ์</t>
  </si>
  <si>
    <t>เสาวคนธ์</t>
  </si>
  <si>
    <t>วิสุทธิแพทย์</t>
  </si>
  <si>
    <t>ดำรัส</t>
  </si>
  <si>
    <t>พลเมือง</t>
  </si>
  <si>
    <t>นุชจรินทร์</t>
  </si>
  <si>
    <t>มหันตวารี</t>
  </si>
  <si>
    <t>เจือจันทร์</t>
  </si>
  <si>
    <t>น้อยจันทร์</t>
  </si>
  <si>
    <t>ดำรัสศิริ</t>
  </si>
  <si>
    <t>สัจจาธรรม</t>
  </si>
  <si>
    <t>จรรยา</t>
  </si>
  <si>
    <t>ศรีสังข์งาม</t>
  </si>
  <si>
    <t>เบญจพันธุ์</t>
  </si>
  <si>
    <t>ลักขณา</t>
  </si>
  <si>
    <t>วุฒิเขตต์</t>
  </si>
  <si>
    <t>เบญจพร</t>
  </si>
  <si>
    <t>สาคเรศ</t>
  </si>
  <si>
    <t>ปัทมา</t>
  </si>
  <si>
    <t>เฟื่องภูมิ</t>
  </si>
  <si>
    <t>กาญจนาพร</t>
  </si>
  <si>
    <t>บุญนพิน</t>
  </si>
  <si>
    <t>ห้ากลิ่น</t>
  </si>
  <si>
    <t>บุณญาดา</t>
  </si>
  <si>
    <t>บวรอภิโชติ</t>
  </si>
  <si>
    <t>โพธิ์เตี้ย</t>
  </si>
  <si>
    <t>ผาณิตา</t>
  </si>
  <si>
    <t>ผาสุข</t>
  </si>
  <si>
    <t>สินีณัฏฐ์</t>
  </si>
  <si>
    <t>ฝักเครือ</t>
  </si>
  <si>
    <t>ธนพร</t>
  </si>
  <si>
    <t>พุ่มพวง</t>
  </si>
  <si>
    <t>มานะ</t>
  </si>
  <si>
    <t>เทพรัก</t>
  </si>
  <si>
    <t>ปรินญาภรณ์</t>
  </si>
  <si>
    <t>เกณิกานนท์</t>
  </si>
  <si>
    <t>วริศรา</t>
  </si>
  <si>
    <t>สุขสุวรรณ</t>
  </si>
  <si>
    <t>สุริษา</t>
  </si>
  <si>
    <t>เกษมราษฎร์</t>
  </si>
  <si>
    <t>พฤดี</t>
  </si>
  <si>
    <t>สายสังข์</t>
  </si>
  <si>
    <t>วงษา</t>
  </si>
  <si>
    <t>ยุพเยาว์</t>
  </si>
  <si>
    <t>พิมพ์พาศรี</t>
  </si>
  <si>
    <t>ยุทธนันท์</t>
  </si>
  <si>
    <t>แสนมนตรี</t>
  </si>
  <si>
    <t>เกษราพร</t>
  </si>
  <si>
    <t>อรุณนภา</t>
  </si>
  <si>
    <t>เกษร</t>
  </si>
  <si>
    <t>สมนึก</t>
  </si>
  <si>
    <t>สินชัย</t>
  </si>
  <si>
    <t>ภักดี</t>
  </si>
  <si>
    <t>อุดมญาติ</t>
  </si>
  <si>
    <t>กัญญาภัทร</t>
  </si>
  <si>
    <t>ครุวรรณ์</t>
  </si>
  <si>
    <t>จีราภรณ์</t>
  </si>
  <si>
    <t>พรมสวัสดิ์</t>
  </si>
  <si>
    <t>กัลยาพร</t>
  </si>
  <si>
    <t>โพธิ์สลัก</t>
  </si>
  <si>
    <t>ภาณีวรรณ</t>
  </si>
  <si>
    <t>โมเรือง</t>
  </si>
  <si>
    <t>หทัยรัตน์</t>
  </si>
  <si>
    <t>นิคม</t>
  </si>
  <si>
    <t>กงนะ</t>
  </si>
  <si>
    <t>วสันต์</t>
  </si>
  <si>
    <t>กิ่งพลอยเดิม</t>
  </si>
  <si>
    <t>ทราวดี</t>
  </si>
  <si>
    <t>ภูสีน้อย</t>
  </si>
  <si>
    <t>เขียวแก้ว</t>
  </si>
  <si>
    <t>ปิยนุช</t>
  </si>
  <si>
    <t>อรุณรัตนา</t>
  </si>
  <si>
    <t>สุกสิ</t>
  </si>
  <si>
    <t>นริสา</t>
  </si>
  <si>
    <t>รัตนธรรม</t>
  </si>
  <si>
    <t>ท่าม่วง</t>
  </si>
  <si>
    <t>นภัทร</t>
  </si>
  <si>
    <t>อ่าวเกษม</t>
  </si>
  <si>
    <t>นิยมนา</t>
  </si>
  <si>
    <t>วันตา</t>
  </si>
  <si>
    <t>ปฐมพร</t>
  </si>
  <si>
    <t>ไหว้ครู</t>
  </si>
  <si>
    <t>อนุชิต</t>
  </si>
  <si>
    <t>แก้วใสพร</t>
  </si>
  <si>
    <t>ดรรชนี</t>
  </si>
  <si>
    <t>งามวสุศิริ</t>
  </si>
  <si>
    <t>ศิวดี</t>
  </si>
  <si>
    <t>สุขสำราญ</t>
  </si>
  <si>
    <t>สิงหพันธุ์</t>
  </si>
  <si>
    <t>ธนาภรณ์</t>
  </si>
  <si>
    <t>ถัดหลาย</t>
  </si>
  <si>
    <t>ธีระ</t>
  </si>
  <si>
    <t>ศุภวัชญ์</t>
  </si>
  <si>
    <t>อุทัยไขย</t>
  </si>
  <si>
    <t>มโนชัย</t>
  </si>
  <si>
    <t>จักรวาฬ</t>
  </si>
  <si>
    <t>ศุภชัย</t>
  </si>
  <si>
    <t>ฐาปกรณ์</t>
  </si>
  <si>
    <t>สัมภาลี</t>
  </si>
  <si>
    <t>นำไทย</t>
  </si>
  <si>
    <t>นิษฐ์ธรีย์</t>
  </si>
  <si>
    <t>หิริโอตัปปะ</t>
  </si>
  <si>
    <t>มะลิสา</t>
  </si>
  <si>
    <t>คล่องแคล่ว</t>
  </si>
  <si>
    <t>เต็มพร</t>
  </si>
  <si>
    <t>พงษ์พัฒน์</t>
  </si>
  <si>
    <t>อสิพงษ์</t>
  </si>
  <si>
    <t>ศรินยา</t>
  </si>
  <si>
    <t>ทศดารา</t>
  </si>
  <si>
    <t>สังข์เอียด</t>
  </si>
  <si>
    <t>มลิวัลย์</t>
  </si>
  <si>
    <t>กอบพึ่งตน</t>
  </si>
  <si>
    <t>ศรีพลอย</t>
  </si>
  <si>
    <t>อรสิริ</t>
  </si>
  <si>
    <t>ตันสกุล</t>
  </si>
  <si>
    <t>ดารารัตน์</t>
  </si>
  <si>
    <t>ชะนา</t>
  </si>
  <si>
    <t>มิตตา</t>
  </si>
  <si>
    <t>ด้วงที่สุด</t>
  </si>
  <si>
    <t>กองแก้ว</t>
  </si>
  <si>
    <t>จรงณ์พร</t>
  </si>
  <si>
    <t>เมฆขยาย</t>
  </si>
  <si>
    <t>ลิตา</t>
  </si>
  <si>
    <t>ประกอบศรี</t>
  </si>
  <si>
    <t>สงวนหงษ์</t>
  </si>
  <si>
    <t>ธิดา</t>
  </si>
  <si>
    <t>เมฆวะทัต</t>
  </si>
  <si>
    <t>ขวัญสกุล</t>
  </si>
  <si>
    <t>แจ่มใส</t>
  </si>
  <si>
    <t>อัคคพน</t>
  </si>
  <si>
    <t>วงษ์มั่น</t>
  </si>
  <si>
    <t>เอกรัฐ</t>
  </si>
  <si>
    <t>ภุชเคนทร์</t>
  </si>
  <si>
    <t>ภรินทนันท์</t>
  </si>
  <si>
    <t>อารีย์</t>
  </si>
  <si>
    <t>ถนอมพงษ์</t>
  </si>
  <si>
    <t>เดชวัตร</t>
  </si>
  <si>
    <t>ตติยเกียรติถาวร</t>
  </si>
  <si>
    <t>เลียดประถม</t>
  </si>
  <si>
    <t>นัฐชุดา</t>
  </si>
  <si>
    <t>จันทะยา</t>
  </si>
  <si>
    <t>เชิญขวัญ</t>
  </si>
  <si>
    <t>แก้วกั้น</t>
  </si>
  <si>
    <t>ประธาน</t>
  </si>
  <si>
    <t>สุรักษ์</t>
  </si>
  <si>
    <t>สุทธิพิบูลย์</t>
  </si>
  <si>
    <t>นวลนภา</t>
  </si>
  <si>
    <t>กิจวาที</t>
  </si>
  <si>
    <t>พิรุณวดี</t>
  </si>
  <si>
    <t>สาโยธา</t>
  </si>
  <si>
    <t>พรสิริ</t>
  </si>
  <si>
    <t>นันทวิจิตร</t>
  </si>
  <si>
    <t>อนุวัตร</t>
  </si>
  <si>
    <t>ลัดลอย</t>
  </si>
  <si>
    <t>ลดาวัลย์</t>
  </si>
  <si>
    <t>คุ้มชนม์</t>
  </si>
  <si>
    <t>นพรัตน์</t>
  </si>
  <si>
    <t>ทศพล</t>
  </si>
  <si>
    <t>จินดาวงษ์</t>
  </si>
  <si>
    <t>เดชอุดม</t>
  </si>
  <si>
    <t>เบญจณี</t>
  </si>
  <si>
    <t>บุญอบ</t>
  </si>
  <si>
    <t>สักรินทร์</t>
  </si>
  <si>
    <t>นาคินทร์</t>
  </si>
  <si>
    <t>แท่นยั้ง</t>
  </si>
  <si>
    <t>อินทสุวรรณ์</t>
  </si>
  <si>
    <t>ชัชฎาภรณ์</t>
  </si>
  <si>
    <t>หงษ์กลาย</t>
  </si>
  <si>
    <t>อดิศร</t>
  </si>
  <si>
    <t>จุลสินธุ์</t>
  </si>
  <si>
    <t>สุขกสิ</t>
  </si>
  <si>
    <t>มุกรินทร์</t>
  </si>
  <si>
    <t>พันธุ์พิริยะ</t>
  </si>
  <si>
    <t>ป้อมเปี่ยม</t>
  </si>
  <si>
    <t>สุวรรณชัยรบ</t>
  </si>
  <si>
    <t>ใจเที่ยง</t>
  </si>
  <si>
    <t>ราชพลแสน</t>
  </si>
  <si>
    <t>จิราภรณ์</t>
  </si>
  <si>
    <t>ทินกระโทก</t>
  </si>
  <si>
    <t>นที</t>
  </si>
  <si>
    <t>รัตนพิทักษ์</t>
  </si>
  <si>
    <t>ปิยะพงษ์</t>
  </si>
  <si>
    <t>ทองช่วย</t>
  </si>
  <si>
    <t>อธิพงษ์</t>
  </si>
  <si>
    <t>วรสิงห์</t>
  </si>
  <si>
    <t>สุจริต</t>
  </si>
  <si>
    <t>ลัดดา</t>
  </si>
  <si>
    <t>ปลายฝน</t>
  </si>
  <si>
    <t>วิศวเวช</t>
  </si>
  <si>
    <t>พิรดา</t>
  </si>
  <si>
    <t>เพชรงาม</t>
  </si>
  <si>
    <t>มัสยา</t>
  </si>
  <si>
    <t>วิรันทนา</t>
  </si>
  <si>
    <t>สุรัตนา</t>
  </si>
  <si>
    <t>อภัยศรี</t>
  </si>
  <si>
    <t>พรชัย</t>
  </si>
  <si>
    <t>คำรพ</t>
  </si>
  <si>
    <t>อรพรรณ</t>
  </si>
  <si>
    <t>เทียนคันฉัตร</t>
  </si>
  <si>
    <t>ศุภวดี</t>
  </si>
  <si>
    <t>มนต์เนรมิตร</t>
  </si>
  <si>
    <t>มนต์รวี</t>
  </si>
  <si>
    <t>เทียบทอง</t>
  </si>
  <si>
    <t>สุทธิวารี</t>
  </si>
  <si>
    <t>จุไรรัตน์</t>
  </si>
  <si>
    <t>เอมพิทักษ์</t>
  </si>
  <si>
    <t>กัลยา</t>
  </si>
  <si>
    <t>เลี้ยงถนอม</t>
  </si>
  <si>
    <t>รดาการ</t>
  </si>
  <si>
    <t>ต๊ะแก้ว</t>
  </si>
  <si>
    <t>รุ่งนภา</t>
  </si>
  <si>
    <t>สรรพศรี</t>
  </si>
  <si>
    <t>สมอคำ</t>
  </si>
  <si>
    <t>อุดมลักษณ์</t>
  </si>
  <si>
    <t>ฉวนพยัคฆ์</t>
  </si>
  <si>
    <t>ประยุทธ</t>
  </si>
  <si>
    <t>เกตุบรรเทิง</t>
  </si>
  <si>
    <t>บุญค้ำ</t>
  </si>
  <si>
    <t>จุลเจือ</t>
  </si>
  <si>
    <t>ครองธรรม</t>
  </si>
  <si>
    <t>ธนรัตน์</t>
  </si>
  <si>
    <t>ลำพันธ์</t>
  </si>
  <si>
    <t>กิ่งแก้ว</t>
  </si>
  <si>
    <t>รอดสบาย</t>
  </si>
  <si>
    <t>พรมาตา</t>
  </si>
  <si>
    <t>รัตนตะคุ</t>
  </si>
  <si>
    <t>จุลเจริญ</t>
  </si>
  <si>
    <t>จเร</t>
  </si>
  <si>
    <t>อรรถพล</t>
  </si>
  <si>
    <t>ศรีสถานนท์</t>
  </si>
  <si>
    <t>ทองศรีสมบูรณ์</t>
  </si>
  <si>
    <t>อชิตา</t>
  </si>
  <si>
    <t>หาดอ้าน</t>
  </si>
  <si>
    <t>รัชฎาภรณ์</t>
  </si>
  <si>
    <t>นันธิษา</t>
  </si>
  <si>
    <t>ภาณุพันธุ์</t>
  </si>
  <si>
    <t>จันทร์ส่องศรี</t>
  </si>
  <si>
    <t>วาทิน</t>
  </si>
  <si>
    <t>สิทธิถาวร</t>
  </si>
  <si>
    <t>กิตติสรภาคย์</t>
  </si>
  <si>
    <t>นภาลัย</t>
  </si>
  <si>
    <t>ทองอินทร์</t>
  </si>
  <si>
    <t>กฤษณะ</t>
  </si>
  <si>
    <t>ถึกไทย</t>
  </si>
  <si>
    <t>กลินท์</t>
  </si>
  <si>
    <t>ภานุมนต์วาที</t>
  </si>
  <si>
    <t>เฉลิมศักดิ์</t>
  </si>
  <si>
    <t>ดอนมอญ</t>
  </si>
  <si>
    <t>พลาดร</t>
  </si>
  <si>
    <t>วิสมล</t>
  </si>
  <si>
    <t>ชบาไพร</t>
  </si>
  <si>
    <t>บัวแก้ว</t>
  </si>
  <si>
    <t>ฤดี</t>
  </si>
  <si>
    <t>ยิสารคุณ</t>
  </si>
  <si>
    <t>ศศิชา</t>
  </si>
  <si>
    <t>ระพี</t>
  </si>
  <si>
    <t>ณัฐวี</t>
  </si>
  <si>
    <t>เซี่ยวชูศักดิ์</t>
  </si>
  <si>
    <t>กำเนิดสินธุ์</t>
  </si>
  <si>
    <t>พรลภัส</t>
  </si>
  <si>
    <t>พรประสิทธิ์</t>
  </si>
  <si>
    <t>กาญจณี</t>
  </si>
  <si>
    <t>จำนงค์พล</t>
  </si>
  <si>
    <t>เพ็ญพรรณ</t>
  </si>
  <si>
    <t>ประสานวงษ์</t>
  </si>
  <si>
    <t>สมุทรประภูติ</t>
  </si>
  <si>
    <t>สุมาศ</t>
  </si>
  <si>
    <t>เตชานันท์</t>
  </si>
  <si>
    <t>พรภัทรา</t>
  </si>
  <si>
    <t>ทิลารัตน์</t>
  </si>
  <si>
    <t>หนูปก</t>
  </si>
  <si>
    <t>ภาณุพงศ์</t>
  </si>
  <si>
    <t>มูลกำเหนิด</t>
  </si>
  <si>
    <t>คัทลียา</t>
  </si>
  <si>
    <t>ใจเย็น</t>
  </si>
  <si>
    <t>กนกพร</t>
  </si>
  <si>
    <t>ทำดี</t>
  </si>
  <si>
    <t>ประสพพรรังสี</t>
  </si>
  <si>
    <t>ถนอม</t>
  </si>
  <si>
    <t>เขียวสวาท</t>
  </si>
  <si>
    <t>อุทุมพร</t>
  </si>
  <si>
    <t>รัตนรังษี</t>
  </si>
  <si>
    <t>คำมุงคุณ</t>
  </si>
  <si>
    <t>พีระ</t>
  </si>
  <si>
    <t>นุชจรี</t>
  </si>
  <si>
    <t>ศรีมหาดไทย</t>
  </si>
  <si>
    <t>เกตุการณ์</t>
  </si>
  <si>
    <t>ศุภาพิชญ์</t>
  </si>
  <si>
    <t>ภิญโญชีพ</t>
  </si>
  <si>
    <t>มาริษา</t>
  </si>
  <si>
    <t>เครือรุ่ง</t>
  </si>
  <si>
    <t>ณัฐมน</t>
  </si>
  <si>
    <t>ห่วงแก้ว</t>
  </si>
  <si>
    <t>พริ้งเพราะ</t>
  </si>
  <si>
    <t>คมสัน</t>
  </si>
  <si>
    <t>ณ รังษี</t>
  </si>
  <si>
    <t>วิภารัตน์</t>
  </si>
  <si>
    <t>เรืองสวัสดิ์</t>
  </si>
  <si>
    <t>ประยูรยวง</t>
  </si>
  <si>
    <t>อัสนี</t>
  </si>
  <si>
    <t>รู้รอบ</t>
  </si>
  <si>
    <t>สูงสกุล</t>
  </si>
  <si>
    <t>ธิดารัตน์</t>
  </si>
  <si>
    <t>ทักษ์คีรี</t>
  </si>
  <si>
    <t>วรรณนิภา</t>
  </si>
  <si>
    <t>แมลงทับ</t>
  </si>
  <si>
    <t>ปาลิดา</t>
  </si>
  <si>
    <t>แสงรัตน์</t>
  </si>
  <si>
    <t>ขำสม</t>
  </si>
  <si>
    <t>ปิยะรัตน์</t>
  </si>
  <si>
    <t>เกตด้วง</t>
  </si>
  <si>
    <t>ภัททิรา</t>
  </si>
  <si>
    <t>เชื้อเฉลิม</t>
  </si>
  <si>
    <t>ไชยวัฒน์</t>
  </si>
  <si>
    <t>ปาเชนทร์</t>
  </si>
  <si>
    <t>สำเนา</t>
  </si>
  <si>
    <t>กฤษณะวัฒณ์</t>
  </si>
  <si>
    <t>ปุริมปรัชญ์</t>
  </si>
  <si>
    <t>หมื่นศรีพรม</t>
  </si>
  <si>
    <t>ภัทราภรณ์</t>
  </si>
  <si>
    <t>นัยนา</t>
  </si>
  <si>
    <t>มานะสิริ</t>
  </si>
  <si>
    <t>กฤษณะพงศ์</t>
  </si>
  <si>
    <t>สงคง</t>
  </si>
  <si>
    <t>ศิรินภา</t>
  </si>
  <si>
    <t>ทองดีนอก</t>
  </si>
  <si>
    <t>กชพร</t>
  </si>
  <si>
    <t>ศิริจำรัส</t>
  </si>
  <si>
    <t>กวินนา</t>
  </si>
  <si>
    <t>และโวหาร</t>
  </si>
  <si>
    <t>ทิพาภรณ์</t>
  </si>
  <si>
    <t>สุโพธิ์</t>
  </si>
  <si>
    <t>ปัญจพร</t>
  </si>
  <si>
    <t>อาบหิรัญ</t>
  </si>
  <si>
    <t>มีสำราญ</t>
  </si>
  <si>
    <t>ฮุยประโคน</t>
  </si>
  <si>
    <t>วิชย์วศิน</t>
  </si>
  <si>
    <t>พิมพ์เทศ</t>
  </si>
  <si>
    <t>จันคะนา</t>
  </si>
  <si>
    <t>จุฑาวดี</t>
  </si>
  <si>
    <t>ศรีเชียงสา</t>
  </si>
  <si>
    <t>ภานุกา</t>
  </si>
  <si>
    <t>พลไชยขา</t>
  </si>
  <si>
    <t>จันอรัญ</t>
  </si>
  <si>
    <t>ปทุมรัตน์</t>
  </si>
  <si>
    <t>ศรีประดู่</t>
  </si>
  <si>
    <t>ภัทรวัฒน์</t>
  </si>
  <si>
    <t>วสุ</t>
  </si>
  <si>
    <t>สุขสถิตย์</t>
  </si>
  <si>
    <t>คณภร</t>
  </si>
  <si>
    <t>อัตจริต</t>
  </si>
  <si>
    <t>ปริศนา</t>
  </si>
  <si>
    <t>พิมพ์ช่วย</t>
  </si>
  <si>
    <t>ณัฐวรินทร์</t>
  </si>
  <si>
    <t>โยธาภิรมย์</t>
  </si>
  <si>
    <t>กัญณิญาพัทน์</t>
  </si>
  <si>
    <t>มนตรีวงษ์</t>
  </si>
  <si>
    <t>มัทรี</t>
  </si>
  <si>
    <t>ขนรกุล</t>
  </si>
  <si>
    <t>วีระ</t>
  </si>
  <si>
    <t>คงทรัพย์</t>
  </si>
  <si>
    <t>บานชื่น</t>
  </si>
  <si>
    <t>วรวิทย์</t>
  </si>
  <si>
    <t>มนัส</t>
  </si>
  <si>
    <t>ถึกสุวรรณ</t>
  </si>
  <si>
    <t>บัวภา</t>
  </si>
  <si>
    <t>จางวางแก้ว</t>
  </si>
  <si>
    <t>สุนทรา</t>
  </si>
  <si>
    <t>ฝอยทอง</t>
  </si>
  <si>
    <t>พัชรียา</t>
  </si>
  <si>
    <t>นะทีวาส</t>
  </si>
  <si>
    <t>ฉันทวรรณ</t>
  </si>
  <si>
    <t>สุวรรณหิตาทร</t>
  </si>
  <si>
    <t>แหวนวงษ์</t>
  </si>
  <si>
    <t>สุขสวัสดิ์</t>
  </si>
  <si>
    <t>บงกชรัตน์</t>
  </si>
  <si>
    <t>เจริญทวี</t>
  </si>
  <si>
    <t>อรอุมา</t>
  </si>
  <si>
    <t>พูลเพิ่ม</t>
  </si>
  <si>
    <t>พรมวงษา</t>
  </si>
  <si>
    <t>นิรัญชนา</t>
  </si>
  <si>
    <t>แก้วบัวขาว</t>
  </si>
  <si>
    <t>นันตาบุญ</t>
  </si>
  <si>
    <t>รามศรี</t>
  </si>
  <si>
    <t>มีชัย</t>
  </si>
  <si>
    <t>คำลอย</t>
  </si>
  <si>
    <t>ปทุมฤดี</t>
  </si>
  <si>
    <t>ขอหมั่นกลาง</t>
  </si>
  <si>
    <t>แสงจันทร์ดี</t>
  </si>
  <si>
    <t>สุทธิดา</t>
  </si>
  <si>
    <t>ศรีสุริย์</t>
  </si>
  <si>
    <t>รักพงศ์</t>
  </si>
  <si>
    <t>ยศพล</t>
  </si>
  <si>
    <t>ศักดิ์แพทย์</t>
  </si>
  <si>
    <t>ศุภกัญญา</t>
  </si>
  <si>
    <t>สุรกิจ</t>
  </si>
  <si>
    <t>สิอิ้น</t>
  </si>
  <si>
    <t>ปุณยวีร์</t>
  </si>
  <si>
    <t>ไกรรักษ์</t>
  </si>
  <si>
    <t>อังศนา</t>
  </si>
  <si>
    <t>ทับที่สุด</t>
  </si>
  <si>
    <t>สุทัศน์</t>
  </si>
  <si>
    <t>สิงห์เส</t>
  </si>
  <si>
    <t>ภานุ</t>
  </si>
  <si>
    <t>หยกหลิน</t>
  </si>
  <si>
    <t>วัชรพงษ์</t>
  </si>
  <si>
    <t>การพึ่งตน</t>
  </si>
  <si>
    <t>ภุชงค์</t>
  </si>
  <si>
    <t>จุลปานนท์</t>
  </si>
  <si>
    <t>อิศรา</t>
  </si>
  <si>
    <t>น้อยใจนัก</t>
  </si>
  <si>
    <t>ศรุติ</t>
  </si>
  <si>
    <t>เหล่าหาโคตร</t>
  </si>
  <si>
    <t>ธีรดิฐ</t>
  </si>
  <si>
    <t>ยันต์โกเศศ</t>
  </si>
  <si>
    <t>พัตรพิมล</t>
  </si>
  <si>
    <t>ชิณพันธ์</t>
  </si>
  <si>
    <t>บุรินทร์</t>
  </si>
  <si>
    <t>บทไธสง</t>
  </si>
  <si>
    <t>ภากร</t>
  </si>
  <si>
    <t>มณีเพชร</t>
  </si>
  <si>
    <t>ไขแสง</t>
  </si>
  <si>
    <t>ไพรินทร์</t>
  </si>
  <si>
    <t>ศรีจันทึก</t>
  </si>
  <si>
    <t>อำไพ</t>
  </si>
  <si>
    <t>คณะเมฆ</t>
  </si>
  <si>
    <t>ปานประเสริฐ</t>
  </si>
  <si>
    <t>เผด็จ</t>
  </si>
  <si>
    <t>สิงห์น้อย</t>
  </si>
  <si>
    <t>เมธาพร</t>
  </si>
  <si>
    <t>สาริการณ์</t>
  </si>
  <si>
    <t>อังสมาลิน</t>
  </si>
  <si>
    <t>ดีเด่น</t>
  </si>
  <si>
    <t>ภคพร</t>
  </si>
  <si>
    <t>ครสิงห์</t>
  </si>
  <si>
    <t>อรสา</t>
  </si>
  <si>
    <t>พานิชเจริญผล</t>
  </si>
  <si>
    <t>มูลราช</t>
  </si>
  <si>
    <t>นูรุลอินชาน</t>
  </si>
  <si>
    <t>กอระ</t>
  </si>
  <si>
    <t>บุญสม</t>
  </si>
  <si>
    <t>อ่องลาปวรานนท์</t>
  </si>
  <si>
    <t>ศิลา</t>
  </si>
  <si>
    <t>จันรอด</t>
  </si>
  <si>
    <t>จันทเพ็ชร์</t>
  </si>
  <si>
    <t>นิค</t>
  </si>
  <si>
    <t>ศรีรัฐ</t>
  </si>
  <si>
    <t>สรัญญา</t>
  </si>
  <si>
    <t>หาญกุดเลาะ</t>
  </si>
  <si>
    <t>เนียมสอน</t>
  </si>
  <si>
    <t>จุฬาลักษณ์</t>
  </si>
  <si>
    <t>แช่มช้อย</t>
  </si>
  <si>
    <t>เวสุดัง</t>
  </si>
  <si>
    <t>ศุภลัคน์</t>
  </si>
  <si>
    <t>ภิรมย์ภักดี</t>
  </si>
  <si>
    <t>องอาจ</t>
  </si>
  <si>
    <t>ชาญศึก</t>
  </si>
  <si>
    <t>กิติพันธ์</t>
  </si>
  <si>
    <t>บัวเขียว</t>
  </si>
  <si>
    <t>ปิยวรรณ</t>
  </si>
  <si>
    <t>อังติกุล</t>
  </si>
  <si>
    <t>ล่ากระโทก</t>
  </si>
  <si>
    <t>จินตนา</t>
  </si>
  <si>
    <t>สีบุตร</t>
  </si>
  <si>
    <t>กฤษณโรจน์</t>
  </si>
  <si>
    <t>คำเสน</t>
  </si>
  <si>
    <t>ชาลี</t>
  </si>
  <si>
    <t>โชติสุวรรณ์</t>
  </si>
  <si>
    <t>การณาภา</t>
  </si>
  <si>
    <t>อารีย์พันธ์</t>
  </si>
  <si>
    <t>นพฤทธิ์</t>
  </si>
  <si>
    <t>กิจจีพงษ์</t>
  </si>
  <si>
    <t>กุลนอก</t>
  </si>
  <si>
    <t>มูลมาตย์</t>
  </si>
  <si>
    <t>อ่อนสูงเนิน</t>
  </si>
  <si>
    <t>มานพ</t>
  </si>
  <si>
    <t>พรอัมพา</t>
  </si>
  <si>
    <t>ต่อไพบูลย์</t>
  </si>
  <si>
    <t>ริมชลา</t>
  </si>
  <si>
    <t>อาภรณ์</t>
  </si>
  <si>
    <t>ดีเจริญ</t>
  </si>
  <si>
    <t>ปรียา</t>
  </si>
  <si>
    <t>จันทร์ลภ</t>
  </si>
  <si>
    <t>ชลธร</t>
  </si>
  <si>
    <t>เวชกุล</t>
  </si>
  <si>
    <t>ปัดถาวะโร</t>
  </si>
  <si>
    <t>โคตรทะจักร</t>
  </si>
  <si>
    <t>ธัญลักษณ์</t>
  </si>
  <si>
    <t>นพเกล้า</t>
  </si>
  <si>
    <t>รูปศรี</t>
  </si>
  <si>
    <t>ชนิดาภา</t>
  </si>
  <si>
    <t>สินทอง</t>
  </si>
  <si>
    <t>ชนิสร</t>
  </si>
  <si>
    <t>ชอบธรรม</t>
  </si>
  <si>
    <t>ถนอมพวก</t>
  </si>
  <si>
    <t>ทรงกลด</t>
  </si>
  <si>
    <t>ศิริผล</t>
  </si>
  <si>
    <t>กูลเกื้อ</t>
  </si>
  <si>
    <t>วีรยุทธ</t>
  </si>
  <si>
    <t>วิไลศักดิ์</t>
  </si>
  <si>
    <t>วิจิตรสมบัติ</t>
  </si>
  <si>
    <t>ึคคนัมพร</t>
  </si>
  <si>
    <t>คงเมือง</t>
  </si>
  <si>
    <t>สุภัคชญา</t>
  </si>
  <si>
    <t>วารี</t>
  </si>
  <si>
    <t>สาลี</t>
  </si>
  <si>
    <t>กชมน</t>
  </si>
  <si>
    <t>เมืองแก้ว</t>
  </si>
  <si>
    <t>วังเรียง</t>
  </si>
  <si>
    <t>ภูหลงเพีย</t>
  </si>
  <si>
    <t>พันธวุฒิ</t>
  </si>
  <si>
    <t>มีบุญ</t>
  </si>
  <si>
    <t>สิทธิพงษ์</t>
  </si>
  <si>
    <t>หมั่นมาก</t>
  </si>
  <si>
    <t>พิเชษฐ์</t>
  </si>
  <si>
    <t>ปุเลชะตัง</t>
  </si>
  <si>
    <t>ดวงเนตร</t>
  </si>
  <si>
    <t>ชนนิกานต์</t>
  </si>
  <si>
    <t>บรรณวัชร</t>
  </si>
  <si>
    <t>ศรีเจริญ</t>
  </si>
  <si>
    <t>สุพัฒน์</t>
  </si>
  <si>
    <t>ฉัยยาศรี</t>
  </si>
  <si>
    <t>ชุติมา</t>
  </si>
  <si>
    <t>อภิสิทธิ์</t>
  </si>
  <si>
    <t>บุญประกอบ</t>
  </si>
  <si>
    <t>สุรเกียรติ</t>
  </si>
  <si>
    <t>งามเลิศ</t>
  </si>
  <si>
    <t>สองศรี</t>
  </si>
  <si>
    <t>ธนวัฒน์</t>
  </si>
  <si>
    <t>เชื้อสาตร์</t>
  </si>
  <si>
    <t>ศุเมษา</t>
  </si>
  <si>
    <t>ถาวรวงษ์</t>
  </si>
  <si>
    <t>นิราวัฒน์</t>
  </si>
  <si>
    <t>บุญลาภ</t>
  </si>
  <si>
    <t>ญาณิศา</t>
  </si>
  <si>
    <t>เกิดสลุง</t>
  </si>
  <si>
    <t>กฤศกมล</t>
  </si>
  <si>
    <t>ละไม</t>
  </si>
  <si>
    <t>พรหมมา</t>
  </si>
  <si>
    <t>วิไลลักษณ์</t>
  </si>
  <si>
    <t>บำรุงเวช</t>
  </si>
  <si>
    <t>เสาวณีย์</t>
  </si>
  <si>
    <t>ชีวะสุขะ</t>
  </si>
  <si>
    <t>วรพรรณ</t>
  </si>
  <si>
    <t>ตันวงค์</t>
  </si>
  <si>
    <t>ธีรภาพ</t>
  </si>
  <si>
    <t>ทิบุญมี</t>
  </si>
  <si>
    <t>วรญา</t>
  </si>
  <si>
    <t>คาพูน้อย</t>
  </si>
  <si>
    <t>พรรณพิภา</t>
  </si>
  <si>
    <t>สมเรือน</t>
  </si>
  <si>
    <t>พชรพร</t>
  </si>
  <si>
    <t>ิอมรรัตน์</t>
  </si>
  <si>
    <t>เจียรกาลกุล</t>
  </si>
  <si>
    <t>ศรียานุสรณ์</t>
  </si>
  <si>
    <t>เบญจมานุสรณ์</t>
  </si>
  <si>
    <t>ท่าใหม่"พูลสวัสดิ์ราษฏร์นุกูล"</t>
  </si>
  <si>
    <t>ศรีรัตน์ราษฏร์นุเคราะห์</t>
  </si>
  <si>
    <t>มัธยมวัดเขาสุกิม</t>
  </si>
  <si>
    <t>สะพานเลือกวิทยาคม</t>
  </si>
  <si>
    <t>ขลุงรัชดาภิเษก</t>
  </si>
  <si>
    <t>บ่อวิทยาคาร</t>
  </si>
  <si>
    <t>ตกพรมวิทยาคาร</t>
  </si>
  <si>
    <t>มะขามสรรเสริญ</t>
  </si>
  <si>
    <t>แหลมสิงห์วิทยาคม"อาทรสังขะวัฒนะ 4 อุปถัมภ์"</t>
  </si>
  <si>
    <t>โป่งน้ำร้อนวิทยาคม</t>
  </si>
  <si>
    <t>หนองตาคงพิทยาคาร</t>
  </si>
  <si>
    <t>เครือหวายวิทยาคม</t>
  </si>
  <si>
    <t>สอยดาววิทยา</t>
  </si>
  <si>
    <t>ทุ่งขนานวิทยา</t>
  </si>
  <si>
    <t>แก่งหางแมวพิทยาคาร</t>
  </si>
  <si>
    <t>นายายอามพิทยาคม</t>
  </si>
  <si>
    <t>มัธยมท่าแคลง</t>
  </si>
  <si>
    <t>คิชฌกูฏวิทยา</t>
  </si>
  <si>
    <t>คลองพลูวิทยา</t>
  </si>
  <si>
    <t>ตราษตระการคุณ</t>
  </si>
  <si>
    <t>สตรีประเสริฐศิลป์</t>
  </si>
  <si>
    <t>ตราดสรรเสริญวิทยาคม</t>
  </si>
  <si>
    <t>วัดคิรีวิหาร (สมเด็จพระวันรัตน์อุปถัมภ์)</t>
  </si>
  <si>
    <t>เขาน้อยวิทยาคม</t>
  </si>
  <si>
    <t>อ่าวใหญ่พิทยาคาร</t>
  </si>
  <si>
    <t>เนินทรายวิทยาคม</t>
  </si>
  <si>
    <t>เขาสมิงวิทยาคม"จงจินต์รุจิรวงศ</t>
  </si>
  <si>
    <t>สะตอวิทยาคม รัชมังคลาภิเษก</t>
  </si>
  <si>
    <t>ประณีตวิทยาคม</t>
  </si>
  <si>
    <t>คลองใหญ่วิทยาคม</t>
  </si>
  <si>
    <t>บ่อไร่วิทยาคม</t>
  </si>
  <si>
    <t>หนองบอนวิทยาคม</t>
  </si>
  <si>
    <t>แหลมงอบวิทยาคม</t>
  </si>
  <si>
    <t>เกาะกูดวิทยาคม</t>
  </si>
  <si>
    <t>เกาะช้างวิทยาคม</t>
  </si>
  <si>
    <t>ผู้อำนวยการโรงเรียน</t>
  </si>
  <si>
    <t>ครูผู้ช่วย</t>
  </si>
  <si>
    <t>81591</t>
  </si>
  <si>
    <t>81592</t>
  </si>
  <si>
    <t>81593</t>
  </si>
  <si>
    <t>81595</t>
  </si>
  <si>
    <t>82059</t>
  </si>
  <si>
    <t>155</t>
  </si>
  <si>
    <t>236</t>
  </si>
  <si>
    <t>266</t>
  </si>
  <si>
    <t>499</t>
  </si>
  <si>
    <t>505</t>
  </si>
  <si>
    <t>552</t>
  </si>
  <si>
    <t>668</t>
  </si>
  <si>
    <t>882</t>
  </si>
  <si>
    <t>934</t>
  </si>
  <si>
    <t>947</t>
  </si>
  <si>
    <t>1095</t>
  </si>
  <si>
    <t>1135</t>
  </si>
  <si>
    <t>1226</t>
  </si>
  <si>
    <t>1390</t>
  </si>
  <si>
    <t>1787</t>
  </si>
  <si>
    <t>1993</t>
  </si>
  <si>
    <t>2456</t>
  </si>
  <si>
    <t>2464</t>
  </si>
  <si>
    <t>2662</t>
  </si>
  <si>
    <t>2770</t>
  </si>
  <si>
    <t>3155</t>
  </si>
  <si>
    <t>3445</t>
  </si>
  <si>
    <t>4365</t>
  </si>
  <si>
    <t>5956</t>
  </si>
  <si>
    <t>6180</t>
  </si>
  <si>
    <t>6245</t>
  </si>
  <si>
    <t>6327</t>
  </si>
  <si>
    <t>7071</t>
  </si>
  <si>
    <t>7210</t>
  </si>
  <si>
    <t>8211</t>
  </si>
  <si>
    <t>10236</t>
  </si>
  <si>
    <t>12500</t>
  </si>
  <si>
    <t>12547</t>
  </si>
  <si>
    <t>21210</t>
  </si>
  <si>
    <t>36603</t>
  </si>
  <si>
    <t>42170</t>
  </si>
  <si>
    <t>43300</t>
  </si>
  <si>
    <t>48453</t>
  </si>
  <si>
    <t>49729</t>
  </si>
  <si>
    <t>50113</t>
  </si>
  <si>
    <t>53673</t>
  </si>
  <si>
    <t>57029</t>
  </si>
  <si>
    <t>58994</t>
  </si>
  <si>
    <t>59885</t>
  </si>
  <si>
    <t>61954</t>
  </si>
  <si>
    <t>62292</t>
  </si>
  <si>
    <t>62574</t>
  </si>
  <si>
    <t>64229</t>
  </si>
  <si>
    <t>70918</t>
  </si>
  <si>
    <t>73480</t>
  </si>
  <si>
    <t>78888</t>
  </si>
  <si>
    <t>80423</t>
  </si>
  <si>
    <t>80799</t>
  </si>
  <si>
    <t>80828</t>
  </si>
  <si>
    <t>81597</t>
  </si>
  <si>
    <t>81598</t>
  </si>
  <si>
    <t>81605</t>
  </si>
  <si>
    <t>81607</t>
  </si>
  <si>
    <t>81612</t>
  </si>
  <si>
    <t>81613</t>
  </si>
  <si>
    <t>81614</t>
  </si>
  <si>
    <t>81615</t>
  </si>
  <si>
    <t>81616</t>
  </si>
  <si>
    <t>81618</t>
  </si>
  <si>
    <t>81620</t>
  </si>
  <si>
    <t>81621</t>
  </si>
  <si>
    <t>81623</t>
  </si>
  <si>
    <t>81625</t>
  </si>
  <si>
    <t>81628</t>
  </si>
  <si>
    <t>81629</t>
  </si>
  <si>
    <t>81633</t>
  </si>
  <si>
    <t>81636</t>
  </si>
  <si>
    <t>81637</t>
  </si>
  <si>
    <t>81638</t>
  </si>
  <si>
    <t>81639</t>
  </si>
  <si>
    <t>81641</t>
  </si>
  <si>
    <t>81642</t>
  </si>
  <si>
    <t>81646</t>
  </si>
  <si>
    <t>81647</t>
  </si>
  <si>
    <t>81648</t>
  </si>
  <si>
    <t>81651</t>
  </si>
  <si>
    <t>81656</t>
  </si>
  <si>
    <t>81657</t>
  </si>
  <si>
    <t>81660</t>
  </si>
  <si>
    <t>81662</t>
  </si>
  <si>
    <t>81663</t>
  </si>
  <si>
    <t>81664</t>
  </si>
  <si>
    <t>81667</t>
  </si>
  <si>
    <t>81670</t>
  </si>
  <si>
    <t>81671</t>
  </si>
  <si>
    <t>81672</t>
  </si>
  <si>
    <t>81673</t>
  </si>
  <si>
    <t>81674</t>
  </si>
  <si>
    <t>81677</t>
  </si>
  <si>
    <t>81678</t>
  </si>
  <si>
    <t>81679</t>
  </si>
  <si>
    <t>81680</t>
  </si>
  <si>
    <t>81681</t>
  </si>
  <si>
    <t>81682</t>
  </si>
  <si>
    <t>81687</t>
  </si>
  <si>
    <t>81690</t>
  </si>
  <si>
    <t>81694</t>
  </si>
  <si>
    <t>81696</t>
  </si>
  <si>
    <t>81697</t>
  </si>
  <si>
    <t>81698</t>
  </si>
  <si>
    <t>81699</t>
  </si>
  <si>
    <t>81700</t>
  </si>
  <si>
    <t>81720</t>
  </si>
  <si>
    <t>81826</t>
  </si>
  <si>
    <t>81828</t>
  </si>
  <si>
    <t>81836</t>
  </si>
  <si>
    <t>81843</t>
  </si>
  <si>
    <t>81869</t>
  </si>
  <si>
    <t>81894</t>
  </si>
  <si>
    <t>81915</t>
  </si>
  <si>
    <t>81969</t>
  </si>
  <si>
    <t>82013</t>
  </si>
  <si>
    <t>82016</t>
  </si>
  <si>
    <t>82047</t>
  </si>
  <si>
    <t>82091</t>
  </si>
  <si>
    <t>82145</t>
  </si>
  <si>
    <t>82218</t>
  </si>
  <si>
    <t>83730</t>
  </si>
  <si>
    <t>83780</t>
  </si>
  <si>
    <t>85216</t>
  </si>
  <si>
    <t>85782</t>
  </si>
  <si>
    <t>85995</t>
  </si>
  <si>
    <t>86000</t>
  </si>
  <si>
    <t>103650</t>
  </si>
  <si>
    <t>105070</t>
  </si>
  <si>
    <t>110281</t>
  </si>
  <si>
    <t>110443</t>
  </si>
  <si>
    <t>1088(พ)</t>
  </si>
  <si>
    <t>2911(167ส)</t>
  </si>
  <si>
    <t>2917 1141(</t>
  </si>
  <si>
    <t>907</t>
  </si>
  <si>
    <t>6064</t>
  </si>
  <si>
    <t>17752</t>
  </si>
  <si>
    <t>50542</t>
  </si>
  <si>
    <t>81630</t>
  </si>
  <si>
    <t>81634</t>
  </si>
  <si>
    <t>81653</t>
  </si>
  <si>
    <t>81666</t>
  </si>
  <si>
    <t>81668</t>
  </si>
  <si>
    <t>81669</t>
  </si>
  <si>
    <t>83351</t>
  </si>
  <si>
    <t>81701</t>
  </si>
  <si>
    <t>81703</t>
  </si>
  <si>
    <t>81704</t>
  </si>
  <si>
    <t>81807</t>
  </si>
  <si>
    <t>116128</t>
  </si>
  <si>
    <t>77</t>
  </si>
  <si>
    <t>124</t>
  </si>
  <si>
    <t>294</t>
  </si>
  <si>
    <t>401</t>
  </si>
  <si>
    <t>517</t>
  </si>
  <si>
    <t>576</t>
  </si>
  <si>
    <t>753</t>
  </si>
  <si>
    <t>778</t>
  </si>
  <si>
    <t>808</t>
  </si>
  <si>
    <t>866</t>
  </si>
  <si>
    <t>879</t>
  </si>
  <si>
    <t>954</t>
  </si>
  <si>
    <t>1033</t>
  </si>
  <si>
    <t>1828</t>
  </si>
  <si>
    <t>1928</t>
  </si>
  <si>
    <t>2765</t>
  </si>
  <si>
    <t>2836</t>
  </si>
  <si>
    <t>2915</t>
  </si>
  <si>
    <t>2916</t>
  </si>
  <si>
    <t>2981</t>
  </si>
  <si>
    <t>3968</t>
  </si>
  <si>
    <t>4830</t>
  </si>
  <si>
    <t>5307</t>
  </si>
  <si>
    <t>5895</t>
  </si>
  <si>
    <t>6268</t>
  </si>
  <si>
    <t>6350</t>
  </si>
  <si>
    <t>6470</t>
  </si>
  <si>
    <t>8560</t>
  </si>
  <si>
    <t>11973</t>
  </si>
  <si>
    <t>12030</t>
  </si>
  <si>
    <t>12453</t>
  </si>
  <si>
    <t>15439</t>
  </si>
  <si>
    <t>15653</t>
  </si>
  <si>
    <t>21190</t>
  </si>
  <si>
    <t>32649</t>
  </si>
  <si>
    <t>33784</t>
  </si>
  <si>
    <t>36602</t>
  </si>
  <si>
    <t>44297</t>
  </si>
  <si>
    <t>50362</t>
  </si>
  <si>
    <t>57145</t>
  </si>
  <si>
    <t>60125</t>
  </si>
  <si>
    <t>61058</t>
  </si>
  <si>
    <t>61636</t>
  </si>
  <si>
    <t>62656</t>
  </si>
  <si>
    <t>63766</t>
  </si>
  <si>
    <t>63932</t>
  </si>
  <si>
    <t>64413</t>
  </si>
  <si>
    <t>65936</t>
  </si>
  <si>
    <t>81661</t>
  </si>
  <si>
    <t>81707</t>
  </si>
  <si>
    <t>81710</t>
  </si>
  <si>
    <t>81711</t>
  </si>
  <si>
    <t>81712</t>
  </si>
  <si>
    <t>81715</t>
  </si>
  <si>
    <t>81717</t>
  </si>
  <si>
    <t>81721</t>
  </si>
  <si>
    <t>81723</t>
  </si>
  <si>
    <t>81725</t>
  </si>
  <si>
    <t>81726</t>
  </si>
  <si>
    <t>81727</t>
  </si>
  <si>
    <t>81728</t>
  </si>
  <si>
    <t>81729</t>
  </si>
  <si>
    <t>81730</t>
  </si>
  <si>
    <t>81733</t>
  </si>
  <si>
    <t>81734</t>
  </si>
  <si>
    <t>81735</t>
  </si>
  <si>
    <t>81738</t>
  </si>
  <si>
    <t>81740</t>
  </si>
  <si>
    <t>81749</t>
  </si>
  <si>
    <t>81751</t>
  </si>
  <si>
    <t>81753</t>
  </si>
  <si>
    <t>81754</t>
  </si>
  <si>
    <t>81756</t>
  </si>
  <si>
    <t>81757</t>
  </si>
  <si>
    <t>81758</t>
  </si>
  <si>
    <t>81759</t>
  </si>
  <si>
    <t>81760</t>
  </si>
  <si>
    <t>81762</t>
  </si>
  <si>
    <t>81764</t>
  </si>
  <si>
    <t>81765</t>
  </si>
  <si>
    <t>81766</t>
  </si>
  <si>
    <t>81767</t>
  </si>
  <si>
    <t>81768</t>
  </si>
  <si>
    <t>81769</t>
  </si>
  <si>
    <t>81770</t>
  </si>
  <si>
    <t>81773</t>
  </si>
  <si>
    <t>81774</t>
  </si>
  <si>
    <t>81778</t>
  </si>
  <si>
    <t>81779</t>
  </si>
  <si>
    <t>81780</t>
  </si>
  <si>
    <t>81781</t>
  </si>
  <si>
    <t>81782</t>
  </si>
  <si>
    <t>81783</t>
  </si>
  <si>
    <t>81784</t>
  </si>
  <si>
    <t>81786</t>
  </si>
  <si>
    <t>81787</t>
  </si>
  <si>
    <t>81788</t>
  </si>
  <si>
    <t>81790</t>
  </si>
  <si>
    <t>81793</t>
  </si>
  <si>
    <t>81794</t>
  </si>
  <si>
    <t>81798</t>
  </si>
  <si>
    <t>81799</t>
  </si>
  <si>
    <t>81801</t>
  </si>
  <si>
    <t>81803</t>
  </si>
  <si>
    <t>81804</t>
  </si>
  <si>
    <t>81805</t>
  </si>
  <si>
    <t>81806</t>
  </si>
  <si>
    <t>81809</t>
  </si>
  <si>
    <t>81810</t>
  </si>
  <si>
    <t>81811</t>
  </si>
  <si>
    <t>81812</t>
  </si>
  <si>
    <t>81814</t>
  </si>
  <si>
    <t>81820</t>
  </si>
  <si>
    <t>81824</t>
  </si>
  <si>
    <t>81829</t>
  </si>
  <si>
    <t>81831</t>
  </si>
  <si>
    <t>81832</t>
  </si>
  <si>
    <t>81837</t>
  </si>
  <si>
    <t>81868</t>
  </si>
  <si>
    <t>81883</t>
  </si>
  <si>
    <t>81905</t>
  </si>
  <si>
    <t>81985</t>
  </si>
  <si>
    <t>82002</t>
  </si>
  <si>
    <t>82018</t>
  </si>
  <si>
    <t>82042</t>
  </si>
  <si>
    <t>82053</t>
  </si>
  <si>
    <t>82088</t>
  </si>
  <si>
    <t>82138</t>
  </si>
  <si>
    <t>82477</t>
  </si>
  <si>
    <t>83243</t>
  </si>
  <si>
    <t>83408</t>
  </si>
  <si>
    <t>83801</t>
  </si>
  <si>
    <t>83877</t>
  </si>
  <si>
    <t>83990</t>
  </si>
  <si>
    <t>85558</t>
  </si>
  <si>
    <t>102796</t>
  </si>
  <si>
    <t>107758</t>
  </si>
  <si>
    <t>120024</t>
  </si>
  <si>
    <t>168(ส)</t>
  </si>
  <si>
    <t>15429</t>
  </si>
  <si>
    <t>81708</t>
  </si>
  <si>
    <t>81736</t>
  </si>
  <si>
    <t>81744</t>
  </si>
  <si>
    <t>81813</t>
  </si>
  <si>
    <t>81818</t>
  </si>
  <si>
    <t>1172</t>
  </si>
  <si>
    <t>2237</t>
  </si>
  <si>
    <t>78633</t>
  </si>
  <si>
    <t>81825</t>
  </si>
  <si>
    <t>82000</t>
  </si>
  <si>
    <t>82025</t>
  </si>
  <si>
    <t>82320</t>
  </si>
  <si>
    <t>101475</t>
  </si>
  <si>
    <t>110153</t>
  </si>
  <si>
    <t>110215</t>
  </si>
  <si>
    <t>120025</t>
  </si>
  <si>
    <t>131081</t>
  </si>
  <si>
    <t>122851</t>
  </si>
  <si>
    <t>71536</t>
  </si>
  <si>
    <t>81665</t>
  </si>
  <si>
    <t>105087</t>
  </si>
  <si>
    <t>105136</t>
  </si>
  <si>
    <t>89</t>
  </si>
  <si>
    <t>352</t>
  </si>
  <si>
    <t>549</t>
  </si>
  <si>
    <t>1013</t>
  </si>
  <si>
    <t>1044</t>
  </si>
  <si>
    <t>1066</t>
  </si>
  <si>
    <t>1240</t>
  </si>
  <si>
    <t>1583</t>
  </si>
  <si>
    <t>1647</t>
  </si>
  <si>
    <t>1725</t>
  </si>
  <si>
    <t>1730</t>
  </si>
  <si>
    <t>1866</t>
  </si>
  <si>
    <t>2500</t>
  </si>
  <si>
    <t>2909</t>
  </si>
  <si>
    <t>4824</t>
  </si>
  <si>
    <t>4836</t>
  </si>
  <si>
    <t>4955</t>
  </si>
  <si>
    <t>5262</t>
  </si>
  <si>
    <t>6296</t>
  </si>
  <si>
    <t>6365</t>
  </si>
  <si>
    <t>10966</t>
  </si>
  <si>
    <t>11200</t>
  </si>
  <si>
    <t>13895</t>
  </si>
  <si>
    <t>15104</t>
  </si>
  <si>
    <t>16323</t>
  </si>
  <si>
    <t>32673</t>
  </si>
  <si>
    <t>51281</t>
  </si>
  <si>
    <t>51705</t>
  </si>
  <si>
    <t>53581</t>
  </si>
  <si>
    <t>62266</t>
  </si>
  <si>
    <t>65571</t>
  </si>
  <si>
    <t>67574</t>
  </si>
  <si>
    <t>75201</t>
  </si>
  <si>
    <t>81815</t>
  </si>
  <si>
    <t>81821</t>
  </si>
  <si>
    <t>81823</t>
  </si>
  <si>
    <t>81838</t>
  </si>
  <si>
    <t>81839</t>
  </si>
  <si>
    <t>81844</t>
  </si>
  <si>
    <t>81855</t>
  </si>
  <si>
    <t>81858</t>
  </si>
  <si>
    <t>81899</t>
  </si>
  <si>
    <t>81909</t>
  </si>
  <si>
    <t>81941</t>
  </si>
  <si>
    <t>81965</t>
  </si>
  <si>
    <t>82029</t>
  </si>
  <si>
    <t>82046</t>
  </si>
  <si>
    <t>82051</t>
  </si>
  <si>
    <t>82108</t>
  </si>
  <si>
    <t>82124</t>
  </si>
  <si>
    <t>82158</t>
  </si>
  <si>
    <t>82482</t>
  </si>
  <si>
    <t>83441</t>
  </si>
  <si>
    <t>83456</t>
  </si>
  <si>
    <t>83499</t>
  </si>
  <si>
    <t>83960</t>
  </si>
  <si>
    <t>85755</t>
  </si>
  <si>
    <t>102314</t>
  </si>
  <si>
    <t>102515</t>
  </si>
  <si>
    <t>105521</t>
  </si>
  <si>
    <t>109938</t>
  </si>
  <si>
    <t>110104</t>
  </si>
  <si>
    <t>110255</t>
  </si>
  <si>
    <t>112699</t>
  </si>
  <si>
    <t>114654</t>
  </si>
  <si>
    <t>116751</t>
  </si>
  <si>
    <t>117976</t>
  </si>
  <si>
    <t>119260</t>
  </si>
  <si>
    <t>121518</t>
  </si>
  <si>
    <t>121739</t>
  </si>
  <si>
    <t>122852</t>
  </si>
  <si>
    <t>122853</t>
  </si>
  <si>
    <t>122854</t>
  </si>
  <si>
    <t>122855</t>
  </si>
  <si>
    <t>122856</t>
  </si>
  <si>
    <t>126140</t>
  </si>
  <si>
    <t>129454</t>
  </si>
  <si>
    <t>129456</t>
  </si>
  <si>
    <t>132642</t>
  </si>
  <si>
    <t>132644</t>
  </si>
  <si>
    <t>132647</t>
  </si>
  <si>
    <t>133906</t>
  </si>
  <si>
    <t>2912(685ส)</t>
  </si>
  <si>
    <t>112447</t>
  </si>
  <si>
    <t>126139</t>
  </si>
  <si>
    <t>129453</t>
  </si>
  <si>
    <t>81919</t>
  </si>
  <si>
    <t>27361</t>
  </si>
  <si>
    <t>81942</t>
  </si>
  <si>
    <t>81984</t>
  </si>
  <si>
    <t>51</t>
  </si>
  <si>
    <t>156</t>
  </si>
  <si>
    <t>633</t>
  </si>
  <si>
    <t>801</t>
  </si>
  <si>
    <t>1016</t>
  </si>
  <si>
    <t>1025</t>
  </si>
  <si>
    <t>1042</t>
  </si>
  <si>
    <t>1260</t>
  </si>
  <si>
    <t>1261</t>
  </si>
  <si>
    <t>1571</t>
  </si>
  <si>
    <t>2355</t>
  </si>
  <si>
    <t>2825</t>
  </si>
  <si>
    <t>3282</t>
  </si>
  <si>
    <t>3492</t>
  </si>
  <si>
    <t>3655</t>
  </si>
  <si>
    <t>3710</t>
  </si>
  <si>
    <t>3950</t>
  </si>
  <si>
    <t>5593</t>
  </si>
  <si>
    <t>5645</t>
  </si>
  <si>
    <t>6823</t>
  </si>
  <si>
    <t>7681</t>
  </si>
  <si>
    <t>41704</t>
  </si>
  <si>
    <t>58294</t>
  </si>
  <si>
    <t>81056</t>
  </si>
  <si>
    <t>81602</t>
  </si>
  <si>
    <t>81714</t>
  </si>
  <si>
    <t>81923</t>
  </si>
  <si>
    <t>81925</t>
  </si>
  <si>
    <t>81928</t>
  </si>
  <si>
    <t>81930</t>
  </si>
  <si>
    <t>81931</t>
  </si>
  <si>
    <t>81935</t>
  </si>
  <si>
    <t>81937</t>
  </si>
  <si>
    <t>81943</t>
  </si>
  <si>
    <t>81946</t>
  </si>
  <si>
    <t>81948</t>
  </si>
  <si>
    <t>81949</t>
  </si>
  <si>
    <t>81953</t>
  </si>
  <si>
    <t>81957</t>
  </si>
  <si>
    <t>81958</t>
  </si>
  <si>
    <t>81959</t>
  </si>
  <si>
    <t>81961</t>
  </si>
  <si>
    <t>81963</t>
  </si>
  <si>
    <t>81964</t>
  </si>
  <si>
    <t>81972</t>
  </si>
  <si>
    <t>81975</t>
  </si>
  <si>
    <t>81977</t>
  </si>
  <si>
    <t>81979</t>
  </si>
  <si>
    <t>81980</t>
  </si>
  <si>
    <t>81983</t>
  </si>
  <si>
    <t>81986</t>
  </si>
  <si>
    <t>81987</t>
  </si>
  <si>
    <t>81988</t>
  </si>
  <si>
    <t>81990</t>
  </si>
  <si>
    <t>81991</t>
  </si>
  <si>
    <t>81992</t>
  </si>
  <si>
    <t>81993</t>
  </si>
  <si>
    <t>81995</t>
  </si>
  <si>
    <t>81998</t>
  </si>
  <si>
    <t>82001</t>
  </si>
  <si>
    <t>82003</t>
  </si>
  <si>
    <t>82004</t>
  </si>
  <si>
    <t>82007</t>
  </si>
  <si>
    <t>82008</t>
  </si>
  <si>
    <t>82014</t>
  </si>
  <si>
    <t>82022</t>
  </si>
  <si>
    <t>82032</t>
  </si>
  <si>
    <t>82065</t>
  </si>
  <si>
    <t>82125</t>
  </si>
  <si>
    <t>83224</t>
  </si>
  <si>
    <t>83951</t>
  </si>
  <si>
    <t>84542</t>
  </si>
  <si>
    <t>86898</t>
  </si>
  <si>
    <t>114259</t>
  </si>
  <si>
    <t>130582</t>
  </si>
  <si>
    <t>133422</t>
  </si>
  <si>
    <t>170(ส)</t>
  </si>
  <si>
    <t>2913(686ส)</t>
  </si>
  <si>
    <t>985</t>
  </si>
  <si>
    <t>81912</t>
  </si>
  <si>
    <t>81956</t>
  </si>
  <si>
    <t>81981</t>
  </si>
  <si>
    <t>82009</t>
  </si>
  <si>
    <t>18582</t>
  </si>
  <si>
    <t>45555</t>
  </si>
  <si>
    <t>70115</t>
  </si>
  <si>
    <t>82010</t>
  </si>
  <si>
    <t>82555</t>
  </si>
  <si>
    <t>83543</t>
  </si>
  <si>
    <t>110793</t>
  </si>
  <si>
    <t>130533</t>
  </si>
  <si>
    <t>132645</t>
  </si>
  <si>
    <t>132646</t>
  </si>
  <si>
    <t>121271</t>
  </si>
  <si>
    <t>126166</t>
  </si>
  <si>
    <t>82141</t>
  </si>
  <si>
    <t>32670</t>
  </si>
  <si>
    <t>70259</t>
  </si>
  <si>
    <t>82143</t>
  </si>
  <si>
    <t>82144</t>
  </si>
  <si>
    <t>82148</t>
  </si>
  <si>
    <t>82154</t>
  </si>
  <si>
    <t>82156</t>
  </si>
  <si>
    <t>82159</t>
  </si>
  <si>
    <t>82162</t>
  </si>
  <si>
    <t>83686 (ส)</t>
  </si>
  <si>
    <t>82050</t>
  </si>
  <si>
    <t>82160</t>
  </si>
  <si>
    <t>82142</t>
  </si>
  <si>
    <t>887</t>
  </si>
  <si>
    <t>1030</t>
  </si>
  <si>
    <t>7549</t>
  </si>
  <si>
    <t>60353</t>
  </si>
  <si>
    <t>63386</t>
  </si>
  <si>
    <t>82157</t>
  </si>
  <si>
    <t>107607</t>
  </si>
  <si>
    <t>110943</t>
  </si>
  <si>
    <t>119317</t>
  </si>
  <si>
    <t>119334</t>
  </si>
  <si>
    <t>131080</t>
  </si>
  <si>
    <t>101637</t>
  </si>
  <si>
    <t>81845</t>
  </si>
  <si>
    <t>81847</t>
  </si>
  <si>
    <t>81881</t>
  </si>
  <si>
    <t>123</t>
  </si>
  <si>
    <t>526</t>
  </si>
  <si>
    <t>1045</t>
  </si>
  <si>
    <t>1049</t>
  </si>
  <si>
    <t>1200</t>
  </si>
  <si>
    <t>2239</t>
  </si>
  <si>
    <t>6737</t>
  </si>
  <si>
    <t>17671</t>
  </si>
  <si>
    <t>81848</t>
  </si>
  <si>
    <t>81853</t>
  </si>
  <si>
    <t>81856</t>
  </si>
  <si>
    <t>81857</t>
  </si>
  <si>
    <t>81862</t>
  </si>
  <si>
    <t>81864</t>
  </si>
  <si>
    <t>81865</t>
  </si>
  <si>
    <t>81866</t>
  </si>
  <si>
    <t>81870</t>
  </si>
  <si>
    <t>81871</t>
  </si>
  <si>
    <t>81876</t>
  </si>
  <si>
    <t>81882</t>
  </si>
  <si>
    <t>81885</t>
  </si>
  <si>
    <t>81886</t>
  </si>
  <si>
    <t>81887</t>
  </si>
  <si>
    <t>81896</t>
  </si>
  <si>
    <t>81898</t>
  </si>
  <si>
    <t>81900</t>
  </si>
  <si>
    <t>81903</t>
  </si>
  <si>
    <t>81904</t>
  </si>
  <si>
    <t>81910</t>
  </si>
  <si>
    <t>81913</t>
  </si>
  <si>
    <t>81917</t>
  </si>
  <si>
    <t>81973</t>
  </si>
  <si>
    <t>82020</t>
  </si>
  <si>
    <t>82063</t>
  </si>
  <si>
    <t>109857</t>
  </si>
  <si>
    <t>133415</t>
  </si>
  <si>
    <t>133416</t>
  </si>
  <si>
    <t>81852</t>
  </si>
  <si>
    <t>81908</t>
  </si>
  <si>
    <t>81916</t>
  </si>
  <si>
    <t>81951</t>
  </si>
  <si>
    <t>82152</t>
  </si>
  <si>
    <t>8</t>
  </si>
  <si>
    <t>2233</t>
  </si>
  <si>
    <t>2331</t>
  </si>
  <si>
    <t>62148</t>
  </si>
  <si>
    <t>62150</t>
  </si>
  <si>
    <t>70178</t>
  </si>
  <si>
    <t>82123</t>
  </si>
  <si>
    <t>83900</t>
  </si>
  <si>
    <t>106560</t>
  </si>
  <si>
    <t>119311</t>
  </si>
  <si>
    <t>126138</t>
  </si>
  <si>
    <t>130528</t>
  </si>
  <si>
    <t>81914</t>
  </si>
  <si>
    <t>4654</t>
  </si>
  <si>
    <t>6539</t>
  </si>
  <si>
    <t>16043</t>
  </si>
  <si>
    <t>16129</t>
  </si>
  <si>
    <t>39235</t>
  </si>
  <si>
    <t>69984</t>
  </si>
  <si>
    <t>85701</t>
  </si>
  <si>
    <t>120721</t>
  </si>
  <si>
    <t>122114</t>
  </si>
  <si>
    <t>133073</t>
  </si>
  <si>
    <t>1143(ส)</t>
  </si>
  <si>
    <t>110403</t>
  </si>
  <si>
    <t>82056</t>
  </si>
  <si>
    <t>85946</t>
  </si>
  <si>
    <t>577</t>
  </si>
  <si>
    <t>1952</t>
  </si>
  <si>
    <t>36882</t>
  </si>
  <si>
    <t>37609</t>
  </si>
  <si>
    <t>81689</t>
  </si>
  <si>
    <t>82057</t>
  </si>
  <si>
    <t>82060</t>
  </si>
  <si>
    <t>82061</t>
  </si>
  <si>
    <t>82062</t>
  </si>
  <si>
    <t>82069</t>
  </si>
  <si>
    <t>82071</t>
  </si>
  <si>
    <t>82072</t>
  </si>
  <si>
    <t>82074</t>
  </si>
  <si>
    <t>82077</t>
  </si>
  <si>
    <t>82078</t>
  </si>
  <si>
    <t>82079</t>
  </si>
  <si>
    <t>82080</t>
  </si>
  <si>
    <t>82150</t>
  </si>
  <si>
    <t>82167</t>
  </si>
  <si>
    <t>85005</t>
  </si>
  <si>
    <t>85775</t>
  </si>
  <si>
    <t>121195</t>
  </si>
  <si>
    <t>124759</t>
  </si>
  <si>
    <t>126142</t>
  </si>
  <si>
    <t>133420</t>
  </si>
  <si>
    <t>15875</t>
  </si>
  <si>
    <t>60654</t>
  </si>
  <si>
    <t>77466</t>
  </si>
  <si>
    <t>81599</t>
  </si>
  <si>
    <t>82058</t>
  </si>
  <si>
    <t>82081</t>
  </si>
  <si>
    <t>81688</t>
  </si>
  <si>
    <t>82082</t>
  </si>
  <si>
    <t>45</t>
  </si>
  <si>
    <t>151</t>
  </si>
  <si>
    <t>1626</t>
  </si>
  <si>
    <t>2365</t>
  </si>
  <si>
    <t>2653</t>
  </si>
  <si>
    <t>5121</t>
  </si>
  <si>
    <t>73658</t>
  </si>
  <si>
    <t>81911</t>
  </si>
  <si>
    <t>81974</t>
  </si>
  <si>
    <t>81994</t>
  </si>
  <si>
    <t>82087</t>
  </si>
  <si>
    <t>82089</t>
  </si>
  <si>
    <t>82090</t>
  </si>
  <si>
    <t>82092</t>
  </si>
  <si>
    <t>82094</t>
  </si>
  <si>
    <t>82098</t>
  </si>
  <si>
    <t>82099</t>
  </si>
  <si>
    <t>82100</t>
  </si>
  <si>
    <t>82101</t>
  </si>
  <si>
    <t>82102</t>
  </si>
  <si>
    <t>82103</t>
  </si>
  <si>
    <t>82105</t>
  </si>
  <si>
    <t>82110</t>
  </si>
  <si>
    <t>82111</t>
  </si>
  <si>
    <t>82112</t>
  </si>
  <si>
    <t>82114</t>
  </si>
  <si>
    <t>82115</t>
  </si>
  <si>
    <t>82121</t>
  </si>
  <si>
    <t>83476</t>
  </si>
  <si>
    <t>83631</t>
  </si>
  <si>
    <t>83802</t>
  </si>
  <si>
    <t>85076</t>
  </si>
  <si>
    <t>85824</t>
  </si>
  <si>
    <t>85989</t>
  </si>
  <si>
    <t>104980</t>
  </si>
  <si>
    <t>104981</t>
  </si>
  <si>
    <t>104984</t>
  </si>
  <si>
    <t>121191</t>
  </si>
  <si>
    <t>123569</t>
  </si>
  <si>
    <t>124461</t>
  </si>
  <si>
    <t>130538</t>
  </si>
  <si>
    <t>133905</t>
  </si>
  <si>
    <t>687(ส)</t>
  </si>
  <si>
    <t>671</t>
  </si>
  <si>
    <t>70962</t>
  </si>
  <si>
    <t>82109</t>
  </si>
  <si>
    <t>82113</t>
  </si>
  <si>
    <t>130539</t>
  </si>
  <si>
    <t>82037</t>
  </si>
  <si>
    <t>82040</t>
  </si>
  <si>
    <t>324</t>
  </si>
  <si>
    <t>341</t>
  </si>
  <si>
    <t>1003</t>
  </si>
  <si>
    <t>1785</t>
  </si>
  <si>
    <t>2854</t>
  </si>
  <si>
    <t>3970</t>
  </si>
  <si>
    <t>6208</t>
  </si>
  <si>
    <t>6616</t>
  </si>
  <si>
    <t>7169</t>
  </si>
  <si>
    <t>77215</t>
  </si>
  <si>
    <t>81808</t>
  </si>
  <si>
    <t>81906</t>
  </si>
  <si>
    <t>81945</t>
  </si>
  <si>
    <t>82038</t>
  </si>
  <si>
    <t>82043</t>
  </si>
  <si>
    <t>82044</t>
  </si>
  <si>
    <t>82048</t>
  </si>
  <si>
    <t>82052</t>
  </si>
  <si>
    <t>82118</t>
  </si>
  <si>
    <t>83899</t>
  </si>
  <si>
    <t>83904</t>
  </si>
  <si>
    <t>83906</t>
  </si>
  <si>
    <t>104983</t>
  </si>
  <si>
    <t>111349</t>
  </si>
  <si>
    <t>118608</t>
  </si>
  <si>
    <t>120027</t>
  </si>
  <si>
    <t>124783</t>
  </si>
  <si>
    <t>124784</t>
  </si>
  <si>
    <t>126197</t>
  </si>
  <si>
    <t>130536</t>
  </si>
  <si>
    <t>130537</t>
  </si>
  <si>
    <t>133903</t>
  </si>
  <si>
    <t>133904</t>
  </si>
  <si>
    <t>688(ส)</t>
  </si>
  <si>
    <t>2193</t>
  </si>
  <si>
    <t>9978</t>
  </si>
  <si>
    <t>81504</t>
  </si>
  <si>
    <t>82045</t>
  </si>
  <si>
    <t>116568</t>
  </si>
  <si>
    <t>106511</t>
  </si>
  <si>
    <t>364</t>
  </si>
  <si>
    <t>1134</t>
  </si>
  <si>
    <t>1771</t>
  </si>
  <si>
    <t>2353</t>
  </si>
  <si>
    <t>2708</t>
  </si>
  <si>
    <t>7821</t>
  </si>
  <si>
    <t>8900</t>
  </si>
  <si>
    <t>9055</t>
  </si>
  <si>
    <t>10964</t>
  </si>
  <si>
    <t>73927</t>
  </si>
  <si>
    <t>81718</t>
  </si>
  <si>
    <t>81741</t>
  </si>
  <si>
    <t>81851</t>
  </si>
  <si>
    <t>81859</t>
  </si>
  <si>
    <t>81891</t>
  </si>
  <si>
    <t>82005</t>
  </si>
  <si>
    <t>82006</t>
  </si>
  <si>
    <t>82620</t>
  </si>
  <si>
    <t>83789</t>
  </si>
  <si>
    <t>86897</t>
  </si>
  <si>
    <t>110100</t>
  </si>
  <si>
    <t>116352</t>
  </si>
  <si>
    <t>116569</t>
  </si>
  <si>
    <t>116571</t>
  </si>
  <si>
    <t>116572</t>
  </si>
  <si>
    <t>116573</t>
  </si>
  <si>
    <t>116574</t>
  </si>
  <si>
    <t>129452</t>
  </si>
  <si>
    <t>129460</t>
  </si>
  <si>
    <t>129461</t>
  </si>
  <si>
    <t>129462</t>
  </si>
  <si>
    <t>129463</t>
  </si>
  <si>
    <t>129464</t>
  </si>
  <si>
    <t>3246</t>
  </si>
  <si>
    <t>106512</t>
  </si>
  <si>
    <t>110101</t>
  </si>
  <si>
    <t>82041</t>
  </si>
  <si>
    <t>1036</t>
  </si>
  <si>
    <t>1127</t>
  </si>
  <si>
    <t>1941</t>
  </si>
  <si>
    <t>2520</t>
  </si>
  <si>
    <t>37213</t>
  </si>
  <si>
    <t>38928</t>
  </si>
  <si>
    <t>39110</t>
  </si>
  <si>
    <t>54163</t>
  </si>
  <si>
    <t>81776</t>
  </si>
  <si>
    <t>82026</t>
  </si>
  <si>
    <t>82027</t>
  </si>
  <si>
    <t>104695</t>
  </si>
  <si>
    <t>82116</t>
  </si>
  <si>
    <t>82033</t>
  </si>
  <si>
    <t>82117</t>
  </si>
  <si>
    <t>112698</t>
  </si>
  <si>
    <t>145</t>
  </si>
  <si>
    <t>283</t>
  </si>
  <si>
    <t>309</t>
  </si>
  <si>
    <t>537</t>
  </si>
  <si>
    <t>605</t>
  </si>
  <si>
    <t>654</t>
  </si>
  <si>
    <t>742</t>
  </si>
  <si>
    <t>952</t>
  </si>
  <si>
    <t>1137</t>
  </si>
  <si>
    <t>1661</t>
  </si>
  <si>
    <t>1679</t>
  </si>
  <si>
    <t>1879</t>
  </si>
  <si>
    <t>1897</t>
  </si>
  <si>
    <t>2085</t>
  </si>
  <si>
    <t>2287</t>
  </si>
  <si>
    <t>2368</t>
  </si>
  <si>
    <t>2572</t>
  </si>
  <si>
    <t>2632</t>
  </si>
  <si>
    <t>2943</t>
  </si>
  <si>
    <t>3109</t>
  </si>
  <si>
    <t>3184</t>
  </si>
  <si>
    <t>3706</t>
  </si>
  <si>
    <t>4079</t>
  </si>
  <si>
    <t>6537</t>
  </si>
  <si>
    <t>9067</t>
  </si>
  <si>
    <t>9981</t>
  </si>
  <si>
    <t>18379</t>
  </si>
  <si>
    <t>47130</t>
  </si>
  <si>
    <t>59749</t>
  </si>
  <si>
    <t>69281</t>
  </si>
  <si>
    <t>72307</t>
  </si>
  <si>
    <t>73634</t>
  </si>
  <si>
    <t>77957</t>
  </si>
  <si>
    <t>79538</t>
  </si>
  <si>
    <t>80307</t>
  </si>
  <si>
    <t>81737</t>
  </si>
  <si>
    <t>81777</t>
  </si>
  <si>
    <t>81827</t>
  </si>
  <si>
    <t>81846</t>
  </si>
  <si>
    <t>81907</t>
  </si>
  <si>
    <t>82086</t>
  </si>
  <si>
    <t>82097</t>
  </si>
  <si>
    <t>82126</t>
  </si>
  <si>
    <t>82130</t>
  </si>
  <si>
    <t>82131</t>
  </si>
  <si>
    <t>82132</t>
  </si>
  <si>
    <t>82135</t>
  </si>
  <si>
    <t>82137</t>
  </si>
  <si>
    <t>82140</t>
  </si>
  <si>
    <t>83779</t>
  </si>
  <si>
    <t>83964</t>
  </si>
  <si>
    <t>84049</t>
  </si>
  <si>
    <t>84787</t>
  </si>
  <si>
    <t>86893</t>
  </si>
  <si>
    <t>108721</t>
  </si>
  <si>
    <t>109196</t>
  </si>
  <si>
    <t>110241</t>
  </si>
  <si>
    <t>112695</t>
  </si>
  <si>
    <t>112697</t>
  </si>
  <si>
    <t>114225</t>
  </si>
  <si>
    <t>130540</t>
  </si>
  <si>
    <t>130541</t>
  </si>
  <si>
    <t>133907</t>
  </si>
  <si>
    <t>133908</t>
  </si>
  <si>
    <t>607</t>
  </si>
  <si>
    <t>938</t>
  </si>
  <si>
    <t>2658</t>
  </si>
  <si>
    <t>17058</t>
  </si>
  <si>
    <t>80327</t>
  </si>
  <si>
    <t>119312</t>
  </si>
  <si>
    <t>111609</t>
  </si>
  <si>
    <t>106546</t>
  </si>
  <si>
    <t>601</t>
  </si>
  <si>
    <t>1126</t>
  </si>
  <si>
    <t>1153</t>
  </si>
  <si>
    <t>1208</t>
  </si>
  <si>
    <t>1213</t>
  </si>
  <si>
    <t>1303</t>
  </si>
  <si>
    <t>2840</t>
  </si>
  <si>
    <t>2914</t>
  </si>
  <si>
    <t>3128</t>
  </si>
  <si>
    <t>3349</t>
  </si>
  <si>
    <t>9889</t>
  </si>
  <si>
    <t>39209</t>
  </si>
  <si>
    <t>81792</t>
  </si>
  <si>
    <t>81893</t>
  </si>
  <si>
    <t>82096</t>
  </si>
  <si>
    <t>86180</t>
  </si>
  <si>
    <t>86185</t>
  </si>
  <si>
    <t>106545</t>
  </si>
  <si>
    <t>111577</t>
  </si>
  <si>
    <t>111578</t>
  </si>
  <si>
    <t>111579</t>
  </si>
  <si>
    <t>111581</t>
  </si>
  <si>
    <t>111663</t>
  </si>
  <si>
    <t>119314</t>
  </si>
  <si>
    <t>121194</t>
  </si>
  <si>
    <t>126143</t>
  </si>
  <si>
    <t>129465</t>
  </si>
  <si>
    <t>129466</t>
  </si>
  <si>
    <t>114652</t>
  </si>
  <si>
    <t>114653</t>
  </si>
  <si>
    <t>114655</t>
  </si>
  <si>
    <t>336</t>
  </si>
  <si>
    <t>368</t>
  </si>
  <si>
    <t>414</t>
  </si>
  <si>
    <t>476</t>
  </si>
  <si>
    <t>796</t>
  </si>
  <si>
    <t>798</t>
  </si>
  <si>
    <t>858</t>
  </si>
  <si>
    <t>896</t>
  </si>
  <si>
    <t>931</t>
  </si>
  <si>
    <t>1118</t>
  </si>
  <si>
    <t>1824</t>
  </si>
  <si>
    <t>2285</t>
  </si>
  <si>
    <t>2905</t>
  </si>
  <si>
    <t>3200</t>
  </si>
  <si>
    <t>6736</t>
  </si>
  <si>
    <t>7248</t>
  </si>
  <si>
    <t>7623</t>
  </si>
  <si>
    <t>7898</t>
  </si>
  <si>
    <t>9081</t>
  </si>
  <si>
    <t>14755</t>
  </si>
  <si>
    <t>19678</t>
  </si>
  <si>
    <t>25621</t>
  </si>
  <si>
    <t>26599</t>
  </si>
  <si>
    <t>81655</t>
  </si>
  <si>
    <t>81854</t>
  </si>
  <si>
    <t>81879</t>
  </si>
  <si>
    <t>81901</t>
  </si>
  <si>
    <t>81938</t>
  </si>
  <si>
    <t>81996</t>
  </si>
  <si>
    <t>82070</t>
  </si>
  <si>
    <t>82578</t>
  </si>
  <si>
    <t>83930</t>
  </si>
  <si>
    <t>83940</t>
  </si>
  <si>
    <t>85039</t>
  </si>
  <si>
    <t>107772</t>
  </si>
  <si>
    <t>110207</t>
  </si>
  <si>
    <t>110639</t>
  </si>
  <si>
    <t>114656</t>
  </si>
  <si>
    <t>114657</t>
  </si>
  <si>
    <t>121193</t>
  </si>
  <si>
    <t>129468</t>
  </si>
  <si>
    <t>133423</t>
  </si>
  <si>
    <t>1184</t>
  </si>
  <si>
    <t>2775</t>
  </si>
  <si>
    <t>4022</t>
  </si>
  <si>
    <t>81755</t>
  </si>
  <si>
    <t>81835</t>
  </si>
  <si>
    <t>86908</t>
  </si>
  <si>
    <t>102011</t>
  </si>
  <si>
    <t>45566</t>
  </si>
  <si>
    <t>118172</t>
  </si>
  <si>
    <t>159</t>
  </si>
  <si>
    <t>1133</t>
  </si>
  <si>
    <t>3216</t>
  </si>
  <si>
    <t>3483</t>
  </si>
  <si>
    <t>3617</t>
  </si>
  <si>
    <t>4892</t>
  </si>
  <si>
    <t>6491</t>
  </si>
  <si>
    <t>6492</t>
  </si>
  <si>
    <t>6675</t>
  </si>
  <si>
    <t>74641</t>
  </si>
  <si>
    <t>79316</t>
  </si>
  <si>
    <t>81952</t>
  </si>
  <si>
    <t>81999</t>
  </si>
  <si>
    <t>82019</t>
  </si>
  <si>
    <t>82067</t>
  </si>
  <si>
    <t>82833</t>
  </si>
  <si>
    <t>83485</t>
  </si>
  <si>
    <t>83949</t>
  </si>
  <si>
    <t>84868</t>
  </si>
  <si>
    <t>102014</t>
  </si>
  <si>
    <t>102015</t>
  </si>
  <si>
    <t>102016</t>
  </si>
  <si>
    <t>104978</t>
  </si>
  <si>
    <t>106508</t>
  </si>
  <si>
    <t>106509</t>
  </si>
  <si>
    <t>106510</t>
  </si>
  <si>
    <t>115639</t>
  </si>
  <si>
    <t>116570</t>
  </si>
  <si>
    <t>121192</t>
  </si>
  <si>
    <t>121211</t>
  </si>
  <si>
    <t>123577</t>
  </si>
  <si>
    <t>124045</t>
  </si>
  <si>
    <t>127405</t>
  </si>
  <si>
    <t>129457</t>
  </si>
  <si>
    <t>129458</t>
  </si>
  <si>
    <t>129459</t>
  </si>
  <si>
    <t>129934</t>
  </si>
  <si>
    <t>1142(ส)</t>
  </si>
  <si>
    <t>200</t>
  </si>
  <si>
    <t>750</t>
  </si>
  <si>
    <t>27040</t>
  </si>
  <si>
    <t>31691</t>
  </si>
  <si>
    <t>46861</t>
  </si>
  <si>
    <t>81363</t>
  </si>
  <si>
    <t>82049</t>
  </si>
  <si>
    <t>131726</t>
  </si>
  <si>
    <t>14147</t>
  </si>
  <si>
    <t>115735</t>
  </si>
  <si>
    <t>116349</t>
  </si>
  <si>
    <t>116350</t>
  </si>
  <si>
    <t>119308</t>
  </si>
  <si>
    <t>119309</t>
  </si>
  <si>
    <t>124043</t>
  </si>
  <si>
    <t>129079</t>
  </si>
  <si>
    <t>131728</t>
  </si>
  <si>
    <t>131729</t>
  </si>
  <si>
    <t>131730</t>
  </si>
  <si>
    <t>81746</t>
  </si>
  <si>
    <t>82163</t>
  </si>
  <si>
    <t>109197</t>
  </si>
  <si>
    <t>172</t>
  </si>
  <si>
    <t>960</t>
  </si>
  <si>
    <t>1166</t>
  </si>
  <si>
    <t>1628</t>
  </si>
  <si>
    <t>1645</t>
  </si>
  <si>
    <t>1757</t>
  </si>
  <si>
    <t>2120</t>
  </si>
  <si>
    <t>2138</t>
  </si>
  <si>
    <t>2433</t>
  </si>
  <si>
    <t>2624</t>
  </si>
  <si>
    <t>2956</t>
  </si>
  <si>
    <t>4080</t>
  </si>
  <si>
    <t>4156</t>
  </si>
  <si>
    <t>4498</t>
  </si>
  <si>
    <t>35406</t>
  </si>
  <si>
    <t>62221</t>
  </si>
  <si>
    <t>81889</t>
  </si>
  <si>
    <t>81978</t>
  </si>
  <si>
    <t>81997</t>
  </si>
  <si>
    <t>82129</t>
  </si>
  <si>
    <t>82146</t>
  </si>
  <si>
    <t>82155</t>
  </si>
  <si>
    <t>82381</t>
  </si>
  <si>
    <t>102012</t>
  </si>
  <si>
    <t>102700</t>
  </si>
  <si>
    <t>102701</t>
  </si>
  <si>
    <t>102799</t>
  </si>
  <si>
    <t>109611</t>
  </si>
  <si>
    <t>112700</t>
  </si>
  <si>
    <t>114227</t>
  </si>
  <si>
    <t>121242</t>
  </si>
  <si>
    <t>133425</t>
  </si>
  <si>
    <t>173(ส)</t>
  </si>
  <si>
    <t>20006</t>
  </si>
  <si>
    <t>82164</t>
  </si>
  <si>
    <t>82166</t>
  </si>
  <si>
    <t>122858</t>
  </si>
  <si>
    <t>6857</t>
  </si>
  <si>
    <t>81884</t>
  </si>
  <si>
    <t>83873</t>
  </si>
  <si>
    <t>111509</t>
  </si>
  <si>
    <t>112099</t>
  </si>
  <si>
    <t>122860</t>
  </si>
  <si>
    <t>122862</t>
  </si>
  <si>
    <t>122863</t>
  </si>
  <si>
    <t>122864</t>
  </si>
  <si>
    <t>122880</t>
  </si>
  <si>
    <t>133421</t>
  </si>
  <si>
    <t>2104</t>
  </si>
  <si>
    <t>81683</t>
  </si>
  <si>
    <t>122861</t>
  </si>
  <si>
    <t>83710</t>
  </si>
  <si>
    <t>82024</t>
  </si>
  <si>
    <t>83711</t>
  </si>
  <si>
    <t>83727</t>
  </si>
  <si>
    <t>111366</t>
  </si>
  <si>
    <t>24</t>
  </si>
  <si>
    <t>122</t>
  </si>
  <si>
    <t>199</t>
  </si>
  <si>
    <t>407</t>
  </si>
  <si>
    <t>868</t>
  </si>
  <si>
    <t>901</t>
  </si>
  <si>
    <t>957</t>
  </si>
  <si>
    <t>1058</t>
  </si>
  <si>
    <t>1265</t>
  </si>
  <si>
    <t>1315</t>
  </si>
  <si>
    <t>1529</t>
  </si>
  <si>
    <t>1586</t>
  </si>
  <si>
    <t>1695</t>
  </si>
  <si>
    <t>2026</t>
  </si>
  <si>
    <t>2052</t>
  </si>
  <si>
    <t>2210</t>
  </si>
  <si>
    <t>2489</t>
  </si>
  <si>
    <t>2532</t>
  </si>
  <si>
    <t>2542</t>
  </si>
  <si>
    <t>2597</t>
  </si>
  <si>
    <t>2710</t>
  </si>
  <si>
    <t>2887</t>
  </si>
  <si>
    <t>3789</t>
  </si>
  <si>
    <t>4173</t>
  </si>
  <si>
    <t>4458</t>
  </si>
  <si>
    <t>4461</t>
  </si>
  <si>
    <t>4545</t>
  </si>
  <si>
    <t>4646</t>
  </si>
  <si>
    <t>4687</t>
  </si>
  <si>
    <t>4690</t>
  </si>
  <si>
    <t>4929</t>
  </si>
  <si>
    <t>5167</t>
  </si>
  <si>
    <t>5252</t>
  </si>
  <si>
    <t>5308</t>
  </si>
  <si>
    <t>5310</t>
  </si>
  <si>
    <t>5336</t>
  </si>
  <si>
    <t>6883</t>
  </si>
  <si>
    <t>7129</t>
  </si>
  <si>
    <t>18567</t>
  </si>
  <si>
    <t>44035</t>
  </si>
  <si>
    <t>45048</t>
  </si>
  <si>
    <t>46436</t>
  </si>
  <si>
    <t>56642</t>
  </si>
  <si>
    <t>78359</t>
  </si>
  <si>
    <t>81631</t>
  </si>
  <si>
    <t>81863</t>
  </si>
  <si>
    <t>81873</t>
  </si>
  <si>
    <t>81874</t>
  </si>
  <si>
    <t>81888</t>
  </si>
  <si>
    <t>83714</t>
  </si>
  <si>
    <t>83716</t>
  </si>
  <si>
    <t>83718</t>
  </si>
  <si>
    <t>83721</t>
  </si>
  <si>
    <t>83723</t>
  </si>
  <si>
    <t>83725</t>
  </si>
  <si>
    <t>83731</t>
  </si>
  <si>
    <t>83733</t>
  </si>
  <si>
    <t>83735</t>
  </si>
  <si>
    <t>83736</t>
  </si>
  <si>
    <t>83741</t>
  </si>
  <si>
    <t>83742</t>
  </si>
  <si>
    <t>83745</t>
  </si>
  <si>
    <t>83746</t>
  </si>
  <si>
    <t>83747</t>
  </si>
  <si>
    <t>83748</t>
  </si>
  <si>
    <t>83752</t>
  </si>
  <si>
    <t>83753</t>
  </si>
  <si>
    <t>83755</t>
  </si>
  <si>
    <t>83756</t>
  </si>
  <si>
    <t>83759</t>
  </si>
  <si>
    <t>83764</t>
  </si>
  <si>
    <t>83766</t>
  </si>
  <si>
    <t>83769</t>
  </si>
  <si>
    <t>83771</t>
  </si>
  <si>
    <t>83772</t>
  </si>
  <si>
    <t>83774</t>
  </si>
  <si>
    <t>83777</t>
  </si>
  <si>
    <t>83778</t>
  </si>
  <si>
    <t>83781</t>
  </si>
  <si>
    <t>83783</t>
  </si>
  <si>
    <t>83791</t>
  </si>
  <si>
    <t>83796</t>
  </si>
  <si>
    <t>83977</t>
  </si>
  <si>
    <t>111582</t>
  </si>
  <si>
    <t>114257</t>
  </si>
  <si>
    <t>114260</t>
  </si>
  <si>
    <t>125939</t>
  </si>
  <si>
    <t>129521</t>
  </si>
  <si>
    <t>132946</t>
  </si>
  <si>
    <t>1509</t>
  </si>
  <si>
    <t>5814</t>
  </si>
  <si>
    <t>8336</t>
  </si>
  <si>
    <t>32980</t>
  </si>
  <si>
    <t>59009</t>
  </si>
  <si>
    <t>81771</t>
  </si>
  <si>
    <t>83732</t>
  </si>
  <si>
    <t>83739</t>
  </si>
  <si>
    <t>83743</t>
  </si>
  <si>
    <t>83786</t>
  </si>
  <si>
    <t>185(ส)</t>
  </si>
  <si>
    <t>83797</t>
  </si>
  <si>
    <t>83798</t>
  </si>
  <si>
    <t>83834</t>
  </si>
  <si>
    <t>83955</t>
  </si>
  <si>
    <t>110186</t>
  </si>
  <si>
    <t>19</t>
  </si>
  <si>
    <t>57</t>
  </si>
  <si>
    <t>1223</t>
  </si>
  <si>
    <t>1273</t>
  </si>
  <si>
    <t>1353</t>
  </si>
  <si>
    <t>1734</t>
  </si>
  <si>
    <t>1745</t>
  </si>
  <si>
    <t>1818</t>
  </si>
  <si>
    <t>1886</t>
  </si>
  <si>
    <t>2124</t>
  </si>
  <si>
    <t>3438</t>
  </si>
  <si>
    <t>3674</t>
  </si>
  <si>
    <t>3679</t>
  </si>
  <si>
    <t>4360</t>
  </si>
  <si>
    <t>4451</t>
  </si>
  <si>
    <t>4507</t>
  </si>
  <si>
    <t>4866</t>
  </si>
  <si>
    <t>5034</t>
  </si>
  <si>
    <t>5058</t>
  </si>
  <si>
    <t>6367</t>
  </si>
  <si>
    <t>6442</t>
  </si>
  <si>
    <t>7829</t>
  </si>
  <si>
    <t>7952</t>
  </si>
  <si>
    <t>8827</t>
  </si>
  <si>
    <t>9685</t>
  </si>
  <si>
    <t>9870</t>
  </si>
  <si>
    <t>10568</t>
  </si>
  <si>
    <t>11968</t>
  </si>
  <si>
    <t>39932</t>
  </si>
  <si>
    <t>40214</t>
  </si>
  <si>
    <t>54763</t>
  </si>
  <si>
    <t>65574</t>
  </si>
  <si>
    <t>69302</t>
  </si>
  <si>
    <t>71345</t>
  </si>
  <si>
    <t>73263</t>
  </si>
  <si>
    <t>73291</t>
  </si>
  <si>
    <t>83805</t>
  </si>
  <si>
    <t>83806</t>
  </si>
  <si>
    <t>83809</t>
  </si>
  <si>
    <t>83810</t>
  </si>
  <si>
    <t>83818</t>
  </si>
  <si>
    <t>83825</t>
  </si>
  <si>
    <t>83826</t>
  </si>
  <si>
    <t>83828</t>
  </si>
  <si>
    <t>83829</t>
  </si>
  <si>
    <t>83830</t>
  </si>
  <si>
    <t>83832</t>
  </si>
  <si>
    <t>83844</t>
  </si>
  <si>
    <t>83847</t>
  </si>
  <si>
    <t>83848</t>
  </si>
  <si>
    <t>83850</t>
  </si>
  <si>
    <t>83851</t>
  </si>
  <si>
    <t>83852</t>
  </si>
  <si>
    <t>83853</t>
  </si>
  <si>
    <t>83857</t>
  </si>
  <si>
    <t>83861</t>
  </si>
  <si>
    <t>83862</t>
  </si>
  <si>
    <t>83863</t>
  </si>
  <si>
    <t>83864</t>
  </si>
  <si>
    <t>83870</t>
  </si>
  <si>
    <t>83871</t>
  </si>
  <si>
    <t>83872</t>
  </si>
  <si>
    <t>83874</t>
  </si>
  <si>
    <t>83876</t>
  </si>
  <si>
    <t>83878</t>
  </si>
  <si>
    <t>83879</t>
  </si>
  <si>
    <t>83880</t>
  </si>
  <si>
    <t>83882</t>
  </si>
  <si>
    <t>83894</t>
  </si>
  <si>
    <t>83934</t>
  </si>
  <si>
    <t>83965</t>
  </si>
  <si>
    <t>83970</t>
  </si>
  <si>
    <t>83980</t>
  </si>
  <si>
    <t>83989</t>
  </si>
  <si>
    <t>84000</t>
  </si>
  <si>
    <t>85909</t>
  </si>
  <si>
    <t>85920</t>
  </si>
  <si>
    <t>85973</t>
  </si>
  <si>
    <t>102803</t>
  </si>
  <si>
    <t>113044</t>
  </si>
  <si>
    <t>114661</t>
  </si>
  <si>
    <t>129455</t>
  </si>
  <si>
    <t>130583</t>
  </si>
  <si>
    <t>186(ส)</t>
  </si>
  <si>
    <t>1151(ส)</t>
  </si>
  <si>
    <t>38255</t>
  </si>
  <si>
    <t>83807</t>
  </si>
  <si>
    <t>83822</t>
  </si>
  <si>
    <t>83838</t>
  </si>
  <si>
    <t>83841</t>
  </si>
  <si>
    <t>83842</t>
  </si>
  <si>
    <t>83846</t>
  </si>
  <si>
    <t>85442</t>
  </si>
  <si>
    <t>83884</t>
  </si>
  <si>
    <t>132</t>
  </si>
  <si>
    <t>214</t>
  </si>
  <si>
    <t>927</t>
  </si>
  <si>
    <t>1275</t>
  </si>
  <si>
    <t>1358</t>
  </si>
  <si>
    <t>1393</t>
  </si>
  <si>
    <t>1506</t>
  </si>
  <si>
    <t>1603</t>
  </si>
  <si>
    <t>6761</t>
  </si>
  <si>
    <t>16618</t>
  </si>
  <si>
    <t>83719</t>
  </si>
  <si>
    <t>83762</t>
  </si>
  <si>
    <t>83885</t>
  </si>
  <si>
    <t>83891</t>
  </si>
  <si>
    <t>83898</t>
  </si>
  <si>
    <t>83902</t>
  </si>
  <si>
    <t>83926</t>
  </si>
  <si>
    <t>85737</t>
  </si>
  <si>
    <t>101510</t>
  </si>
  <si>
    <t>110640</t>
  </si>
  <si>
    <t>119382</t>
  </si>
  <si>
    <t>119384</t>
  </si>
  <si>
    <t>696(ส)</t>
  </si>
  <si>
    <t>1174</t>
  </si>
  <si>
    <t>31350</t>
  </si>
  <si>
    <t>81772</t>
  </si>
  <si>
    <t>81800</t>
  </si>
  <si>
    <t>81966</t>
  </si>
  <si>
    <t>83553</t>
  </si>
  <si>
    <t>83905</t>
  </si>
  <si>
    <t>83997</t>
  </si>
  <si>
    <t>83958</t>
  </si>
  <si>
    <t>629</t>
  </si>
  <si>
    <t>1504</t>
  </si>
  <si>
    <t>79320</t>
  </si>
  <si>
    <t>79893</t>
  </si>
  <si>
    <t>83800</t>
  </si>
  <si>
    <t>84001</t>
  </si>
  <si>
    <t>84003</t>
  </si>
  <si>
    <t>110183</t>
  </si>
  <si>
    <t>121240</t>
  </si>
  <si>
    <t>79515</t>
  </si>
  <si>
    <t>81960</t>
  </si>
  <si>
    <t>83972</t>
  </si>
  <si>
    <t>114252</t>
  </si>
  <si>
    <t>122872</t>
  </si>
  <si>
    <t>229</t>
  </si>
  <si>
    <t>1816</t>
  </si>
  <si>
    <t>4908</t>
  </si>
  <si>
    <t>5384</t>
  </si>
  <si>
    <t>21324</t>
  </si>
  <si>
    <t>81895</t>
  </si>
  <si>
    <t>83726</t>
  </si>
  <si>
    <t>83963</t>
  </si>
  <si>
    <t>103304</t>
  </si>
  <si>
    <t>104274</t>
  </si>
  <si>
    <t>122873</t>
  </si>
  <si>
    <t>122876</t>
  </si>
  <si>
    <t>123245</t>
  </si>
  <si>
    <t>9439</t>
  </si>
  <si>
    <t>131754</t>
  </si>
  <si>
    <t>312</t>
  </si>
  <si>
    <t>83757</t>
  </si>
  <si>
    <t>83776</t>
  </si>
  <si>
    <t>105032</t>
  </si>
  <si>
    <t>111046</t>
  </si>
  <si>
    <t>119385</t>
  </si>
  <si>
    <t>119388</t>
  </si>
  <si>
    <t>119389</t>
  </si>
  <si>
    <t>131755</t>
  </si>
  <si>
    <t>131759</t>
  </si>
  <si>
    <t>131760</t>
  </si>
  <si>
    <t>131757</t>
  </si>
  <si>
    <t>83840</t>
  </si>
  <si>
    <t>1422</t>
  </si>
  <si>
    <t>1545</t>
  </si>
  <si>
    <t>4172</t>
  </si>
  <si>
    <t>58956</t>
  </si>
  <si>
    <t>59070</t>
  </si>
  <si>
    <t>60505</t>
  </si>
  <si>
    <t>83712</t>
  </si>
  <si>
    <t>83892</t>
  </si>
  <si>
    <t>100873</t>
  </si>
  <si>
    <t>119395</t>
  </si>
  <si>
    <t>129596</t>
  </si>
  <si>
    <t>59532</t>
  </si>
  <si>
    <t>83909</t>
  </si>
  <si>
    <t>83910</t>
  </si>
  <si>
    <t>83921</t>
  </si>
  <si>
    <t>35</t>
  </si>
  <si>
    <t>47</t>
  </si>
  <si>
    <t>108</t>
  </si>
  <si>
    <t>308</t>
  </si>
  <si>
    <t>463</t>
  </si>
  <si>
    <t>826</t>
  </si>
  <si>
    <t>1125</t>
  </si>
  <si>
    <t>1169</t>
  </si>
  <si>
    <t>1388</t>
  </si>
  <si>
    <t>1613</t>
  </si>
  <si>
    <t>2393</t>
  </si>
  <si>
    <t>2626</t>
  </si>
  <si>
    <t>6926</t>
  </si>
  <si>
    <t>8265</t>
  </si>
  <si>
    <t>35266</t>
  </si>
  <si>
    <t>39046</t>
  </si>
  <si>
    <t>81867</t>
  </si>
  <si>
    <t>82028</t>
  </si>
  <si>
    <t>82875</t>
  </si>
  <si>
    <t>83911</t>
  </si>
  <si>
    <t>83912</t>
  </si>
  <si>
    <t>83914</t>
  </si>
  <si>
    <t>83916</t>
  </si>
  <si>
    <t>83918</t>
  </si>
  <si>
    <t>83919</t>
  </si>
  <si>
    <t>83922</t>
  </si>
  <si>
    <t>83923</t>
  </si>
  <si>
    <t>83924</t>
  </si>
  <si>
    <t>83925</t>
  </si>
  <si>
    <t>83928</t>
  </si>
  <si>
    <t>83929</t>
  </si>
  <si>
    <t>83931</t>
  </si>
  <si>
    <t>83932</t>
  </si>
  <si>
    <t>83933</t>
  </si>
  <si>
    <t>83936</t>
  </si>
  <si>
    <t>83944</t>
  </si>
  <si>
    <t>83947</t>
  </si>
  <si>
    <t>83993</t>
  </si>
  <si>
    <t>83999</t>
  </si>
  <si>
    <t>102735</t>
  </si>
  <si>
    <t>102736</t>
  </si>
  <si>
    <t>102738</t>
  </si>
  <si>
    <t>109873</t>
  </si>
  <si>
    <t>110185</t>
  </si>
  <si>
    <t>111277</t>
  </si>
  <si>
    <t>115669</t>
  </si>
  <si>
    <t>124681</t>
  </si>
  <si>
    <t>126163</t>
  </si>
  <si>
    <t>129524</t>
  </si>
  <si>
    <t>129525</t>
  </si>
  <si>
    <t>133437</t>
  </si>
  <si>
    <t>1152(ส)</t>
  </si>
  <si>
    <t>5327</t>
  </si>
  <si>
    <t>81182</t>
  </si>
  <si>
    <t>83568</t>
  </si>
  <si>
    <t>84004</t>
  </si>
  <si>
    <t>112967</t>
  </si>
  <si>
    <t>64100</t>
  </si>
  <si>
    <t>83811</t>
  </si>
  <si>
    <t>107642</t>
  </si>
  <si>
    <t>112970</t>
  </si>
  <si>
    <t>112971</t>
  </si>
  <si>
    <t>112972</t>
  </si>
  <si>
    <t>116425</t>
  </si>
  <si>
    <t>116426</t>
  </si>
  <si>
    <t>119390</t>
  </si>
  <si>
    <t>133429</t>
  </si>
  <si>
    <t>7704</t>
  </si>
  <si>
    <t>9405</t>
  </si>
  <si>
    <t>83845</t>
  </si>
  <si>
    <t>112969</t>
  </si>
  <si>
    <t>102737</t>
  </si>
  <si>
    <t>519</t>
  </si>
  <si>
    <t>1575</t>
  </si>
  <si>
    <t>1675</t>
  </si>
  <si>
    <t>4449</t>
  </si>
  <si>
    <t>83787</t>
  </si>
  <si>
    <t>83815</t>
  </si>
  <si>
    <t>83913</t>
  </si>
  <si>
    <t>84523</t>
  </si>
  <si>
    <t>113825</t>
  </si>
  <si>
    <t>116748</t>
  </si>
  <si>
    <t>116749</t>
  </si>
  <si>
    <t>35051</t>
  </si>
  <si>
    <t>83938</t>
  </si>
  <si>
    <t>29800</t>
  </si>
  <si>
    <t>30</t>
  </si>
  <si>
    <t>213</t>
  </si>
  <si>
    <t>522</t>
  </si>
  <si>
    <t>965</t>
  </si>
  <si>
    <t>1078</t>
  </si>
  <si>
    <t>1128</t>
  </si>
  <si>
    <t>1180</t>
  </si>
  <si>
    <t>1290</t>
  </si>
  <si>
    <t>1342</t>
  </si>
  <si>
    <t>1417</t>
  </si>
  <si>
    <t>1674</t>
  </si>
  <si>
    <t>1796</t>
  </si>
  <si>
    <t>1884</t>
  </si>
  <si>
    <t>3673</t>
  </si>
  <si>
    <t>6078</t>
  </si>
  <si>
    <t>8230</t>
  </si>
  <si>
    <t>9419</t>
  </si>
  <si>
    <t>23268</t>
  </si>
  <si>
    <t>23678</t>
  </si>
  <si>
    <t>53400</t>
  </si>
  <si>
    <t>55337</t>
  </si>
  <si>
    <t>79885</t>
  </si>
  <si>
    <t>82034</t>
  </si>
  <si>
    <t>83750</t>
  </si>
  <si>
    <t>83808</t>
  </si>
  <si>
    <t>83814</t>
  </si>
  <si>
    <t>83939</t>
  </si>
  <si>
    <t>83942</t>
  </si>
  <si>
    <t>83943</t>
  </si>
  <si>
    <t>83950</t>
  </si>
  <si>
    <t>83952</t>
  </si>
  <si>
    <t>105002</t>
  </si>
  <si>
    <t>105026</t>
  </si>
  <si>
    <t>110187</t>
  </si>
  <si>
    <t>111368</t>
  </si>
  <si>
    <t>114253</t>
  </si>
  <si>
    <t>114254</t>
  </si>
  <si>
    <t>114255</t>
  </si>
  <si>
    <t>114256</t>
  </si>
  <si>
    <t>119397</t>
  </si>
  <si>
    <t>121241</t>
  </si>
  <si>
    <t>122874</t>
  </si>
  <si>
    <t>129526</t>
  </si>
  <si>
    <t>188(ส)</t>
  </si>
  <si>
    <t>1150(ส)</t>
  </si>
  <si>
    <t>787</t>
  </si>
  <si>
    <t>1400</t>
  </si>
  <si>
    <t>1870</t>
  </si>
  <si>
    <t>6433</t>
  </si>
  <si>
    <t>82015</t>
  </si>
  <si>
    <t>83770</t>
  </si>
  <si>
    <t>119394</t>
  </si>
  <si>
    <t>83974</t>
  </si>
  <si>
    <t>83457</t>
  </si>
  <si>
    <t>83985</t>
  </si>
  <si>
    <t>520</t>
  </si>
  <si>
    <t>773</t>
  </si>
  <si>
    <t>1274</t>
  </si>
  <si>
    <t>2382</t>
  </si>
  <si>
    <t>4103</t>
  </si>
  <si>
    <t>4849</t>
  </si>
  <si>
    <t>6969</t>
  </si>
  <si>
    <t>13578</t>
  </si>
  <si>
    <t>33816</t>
  </si>
  <si>
    <t>41192</t>
  </si>
  <si>
    <t>83754</t>
  </si>
  <si>
    <t>83765</t>
  </si>
  <si>
    <t>83799</t>
  </si>
  <si>
    <t>83824</t>
  </si>
  <si>
    <t>83903</t>
  </si>
  <si>
    <t>83975</t>
  </si>
  <si>
    <t>83976</t>
  </si>
  <si>
    <t>83978</t>
  </si>
  <si>
    <t>83984</t>
  </si>
  <si>
    <t>101966</t>
  </si>
  <si>
    <t>110191</t>
  </si>
  <si>
    <t>110192</t>
  </si>
  <si>
    <t>110195</t>
  </si>
  <si>
    <t>110634</t>
  </si>
  <si>
    <t>111055</t>
  </si>
  <si>
    <t>112723</t>
  </si>
  <si>
    <t>112735</t>
  </si>
  <si>
    <t>112738</t>
  </si>
  <si>
    <t>115692</t>
  </si>
  <si>
    <t>115694</t>
  </si>
  <si>
    <t>119403</t>
  </si>
  <si>
    <t>122859</t>
  </si>
  <si>
    <t>130584</t>
  </si>
  <si>
    <t>130585</t>
  </si>
  <si>
    <t>133928</t>
  </si>
  <si>
    <t>2496</t>
  </si>
  <si>
    <t>9011</t>
  </si>
  <si>
    <t>10012</t>
  </si>
  <si>
    <t>112734</t>
  </si>
  <si>
    <t>115693</t>
  </si>
  <si>
    <t>111608</t>
  </si>
  <si>
    <t>981</t>
  </si>
  <si>
    <t>1258</t>
  </si>
  <si>
    <t>3714</t>
  </si>
  <si>
    <t>73802</t>
  </si>
  <si>
    <t>81971</t>
  </si>
  <si>
    <t>110636</t>
  </si>
  <si>
    <t>111572</t>
  </si>
  <si>
    <t>114262</t>
  </si>
  <si>
    <t>114263</t>
  </si>
  <si>
    <t>115698</t>
  </si>
  <si>
    <t>119401</t>
  </si>
  <si>
    <t>132657</t>
  </si>
  <si>
    <t>6695</t>
  </si>
  <si>
    <t>9289</t>
  </si>
  <si>
    <t>9427</t>
  </si>
  <si>
    <t>81596</t>
  </si>
  <si>
    <t>112740</t>
  </si>
  <si>
    <t>132656</t>
  </si>
  <si>
    <t>83954</t>
  </si>
  <si>
    <t>83927</t>
  </si>
  <si>
    <t>14</t>
  </si>
  <si>
    <t>1307</t>
  </si>
  <si>
    <t>73765</t>
  </si>
  <si>
    <t>82771</t>
  </si>
  <si>
    <t>83812</t>
  </si>
  <si>
    <t>83907</t>
  </si>
  <si>
    <t>83915</t>
  </si>
  <si>
    <t>83935</t>
  </si>
  <si>
    <t>83941</t>
  </si>
  <si>
    <t>83968</t>
  </si>
  <si>
    <t>83988</t>
  </si>
  <si>
    <t>83996</t>
  </si>
  <si>
    <t>85220</t>
  </si>
  <si>
    <t>85676</t>
  </si>
  <si>
    <t>102699</t>
  </si>
  <si>
    <t>110193</t>
  </si>
  <si>
    <t>119405</t>
  </si>
  <si>
    <t>126769</t>
  </si>
  <si>
    <t>131756</t>
  </si>
  <si>
    <t>695(ส)</t>
  </si>
  <si>
    <t>9388</t>
  </si>
  <si>
    <t>71734</t>
  </si>
  <si>
    <t>82122</t>
  </si>
  <si>
    <t>83992</t>
  </si>
  <si>
    <t>110189</t>
  </si>
  <si>
    <t>122878</t>
  </si>
  <si>
    <t>122879</t>
  </si>
  <si>
    <t>2963</t>
  </si>
  <si>
    <t>2986</t>
  </si>
  <si>
    <t>48023</t>
  </si>
  <si>
    <t>64869</t>
  </si>
  <si>
    <t>83895</t>
  </si>
  <si>
    <t>83917</t>
  </si>
  <si>
    <t>83920</t>
  </si>
  <si>
    <t>122881</t>
  </si>
  <si>
    <t>122883</t>
  </si>
  <si>
    <t>4336</t>
  </si>
  <si>
    <t>4544</t>
  </si>
  <si>
    <t>111053</t>
  </si>
  <si>
    <t>1237</t>
  </si>
  <si>
    <t>82039</t>
  </si>
  <si>
    <t>389</t>
  </si>
  <si>
    <t>524</t>
  </si>
  <si>
    <t>595</t>
  </si>
  <si>
    <t>686</t>
  </si>
  <si>
    <t>725</t>
  </si>
  <si>
    <t>772</t>
  </si>
  <si>
    <t>958</t>
  </si>
  <si>
    <t>1120</t>
  </si>
  <si>
    <t>1145</t>
  </si>
  <si>
    <t>1239</t>
  </si>
  <si>
    <t>1243</t>
  </si>
  <si>
    <t>1244</t>
  </si>
  <si>
    <t>1245</t>
  </si>
  <si>
    <t>1331</t>
  </si>
  <si>
    <t>2602</t>
  </si>
  <si>
    <t>2648</t>
  </si>
  <si>
    <t>6864</t>
  </si>
  <si>
    <t>31684</t>
  </si>
  <si>
    <t>83967</t>
  </si>
  <si>
    <t>6861</t>
  </si>
  <si>
    <t>101392</t>
  </si>
  <si>
    <t>จะต้องสอนไม่น้อยกว่า 5 ชม./สัปดาห์</t>
  </si>
  <si>
    <t>จะต้องสอนไม่น้อยกว่า 10 ชม./สัปดาห์</t>
  </si>
  <si>
    <t xml:space="preserve"> -ว่าง -</t>
  </si>
  <si>
    <t>ณัฏฐณิชา</t>
  </si>
  <si>
    <t>หากอยู่ระหว่างเสนอขอใช้ตำแหน่งให้ใส่วิชาเอกที่เสนอขอไปที่ สพม.จบตร</t>
  </si>
  <si>
    <t>วัดคิรีวิหาร (สมเด็จพระวันรัต อุปถัมภ์)</t>
  </si>
  <si>
    <t>สัตตบงกช</t>
  </si>
  <si>
    <t>เวียงสมุด</t>
  </si>
  <si>
    <t>606</t>
  </si>
  <si>
    <t>วิไลภรณ์</t>
  </si>
  <si>
    <t>รัตนนารถ</t>
  </si>
  <si>
    <t>โต๊ดชนัง</t>
  </si>
  <si>
    <t>ธีรพล</t>
  </si>
  <si>
    <t>เพียรเพ็ง</t>
  </si>
  <si>
    <t>นางสาว</t>
  </si>
  <si>
    <t>ภานิชา</t>
  </si>
  <si>
    <t>มณีกาญจน์</t>
  </si>
  <si>
    <t>พงศธร</t>
  </si>
  <si>
    <t>พุ่มทับทิม</t>
  </si>
  <si>
    <t>2957</t>
  </si>
  <si>
    <t>ศุภสุตา</t>
  </si>
  <si>
    <t>ซื่อเสมอ</t>
  </si>
  <si>
    <t>2959</t>
  </si>
  <si>
    <t>สุนันสินี</t>
  </si>
  <si>
    <t>ชะวาลา</t>
  </si>
  <si>
    <t>ยังใช้ตำแหน่งไม่ได้ ลาออกปีเกษียณ</t>
  </si>
  <si>
    <t>คนรู้</t>
  </si>
  <si>
    <t>บรรณารักษศาสตร์</t>
  </si>
  <si>
    <t>คหกรรม</t>
  </si>
  <si>
    <t>เกษตรศาสตร์</t>
  </si>
  <si>
    <t>เทคโนโลยีการอาหาร</t>
  </si>
  <si>
    <t>เขมร</t>
  </si>
  <si>
    <t>แนะแนว</t>
  </si>
  <si>
    <t>ดนตรีและนาฏศิลป์</t>
  </si>
  <si>
    <t>ดนตรีคีตศิลป์ไทยศึกษา</t>
  </si>
  <si>
    <t>บรรณารักษ์</t>
  </si>
  <si>
    <t>นิสสัยซื่อ</t>
  </si>
  <si>
    <t>แซ่โง้ว</t>
  </si>
  <si>
    <t>ใช้ไม่ได้</t>
  </si>
  <si>
    <t>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</si>
</sst>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3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0"/>
      <name val="Tahoma"/>
      <family val="2"/>
      <charset val="222"/>
    </font>
    <font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b/>
      <u/>
      <sz val="16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8"/>
      <color theme="1"/>
      <name val="TH SarabunPSK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8"/>
      <color theme="1"/>
      <name val="TH SarabunPSK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0070C0"/>
      <name val="Arial"/>
      <family val="2"/>
    </font>
    <font>
      <b/>
      <i/>
      <sz val="10"/>
      <color rgb="FFC00000"/>
      <name val="Arial"/>
      <family val="2"/>
    </font>
    <font>
      <b/>
      <i/>
      <sz val="11"/>
      <color rgb="FFC00000"/>
      <name val="Arial"/>
      <family val="2"/>
    </font>
    <font>
      <b/>
      <sz val="10"/>
      <color rgb="FFC00000"/>
      <name val="Arial"/>
      <family val="2"/>
    </font>
    <font>
      <b/>
      <i/>
      <sz val="1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6"/>
      <color theme="1"/>
      <name val="TH SarabunPSK"/>
      <family val="2"/>
      <charset val="222"/>
    </font>
    <font>
      <sz val="11"/>
      <color theme="1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5A0DC"/>
        <bgColor indexed="64"/>
      </patternFill>
    </fill>
    <fill>
      <patternFill patternType="solid">
        <fgColor rgb="FF3FCD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BFE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5" fillId="0" borderId="0"/>
    <xf numFmtId="0" fontId="36" fillId="0" borderId="0"/>
  </cellStyleXfs>
  <cellXfs count="460">
    <xf numFmtId="0" fontId="0" fillId="0" borderId="0" xfId="0"/>
    <xf numFmtId="0" fontId="8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1" borderId="1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 shrinkToFit="1"/>
    </xf>
    <xf numFmtId="0" fontId="3" fillId="5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2" fontId="2" fillId="10" borderId="11" xfId="0" applyNumberFormat="1" applyFont="1" applyFill="1" applyBorder="1" applyAlignment="1" applyProtection="1">
      <alignment horizontal="center" vertical="center" shrinkToFit="1"/>
    </xf>
    <xf numFmtId="0" fontId="2" fillId="0" borderId="11" xfId="1" applyFont="1" applyFill="1" applyBorder="1" applyAlignment="1" applyProtection="1">
      <alignment horizontal="center" vertical="center"/>
    </xf>
    <xf numFmtId="49" fontId="16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6" fillId="12" borderId="20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3" fillId="2" borderId="11" xfId="2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horizontal="center" vertical="center" shrinkToFit="1"/>
      <protection locked="0"/>
    </xf>
    <xf numFmtId="0" fontId="2" fillId="0" borderId="11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0" borderId="11" xfId="1" applyFont="1" applyFill="1" applyBorder="1" applyAlignment="1" applyProtection="1">
      <alignment horizontal="left" vertical="center" shrinkToFit="1"/>
    </xf>
    <xf numFmtId="0" fontId="2" fillId="0" borderId="11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center" vertical="center"/>
    </xf>
    <xf numFmtId="44" fontId="10" fillId="0" borderId="11" xfId="8" applyFont="1" applyFill="1" applyBorder="1" applyAlignment="1" applyProtection="1">
      <alignment vertical="center" shrinkToFit="1"/>
    </xf>
    <xf numFmtId="0" fontId="2" fillId="0" borderId="11" xfId="8" applyNumberFormat="1" applyFont="1" applyFill="1" applyBorder="1" applyAlignment="1" applyProtection="1">
      <alignment horizontal="center" vertical="center" shrinkToFit="1"/>
    </xf>
    <xf numFmtId="0" fontId="2" fillId="13" borderId="11" xfId="1" applyFont="1" applyFill="1" applyBorder="1" applyAlignment="1" applyProtection="1">
      <alignment horizontal="center" vertical="center"/>
    </xf>
    <xf numFmtId="0" fontId="2" fillId="5" borderId="11" xfId="1" applyFont="1" applyFill="1" applyBorder="1" applyAlignment="1" applyProtection="1">
      <alignment horizontal="center" vertical="center"/>
    </xf>
    <xf numFmtId="0" fontId="2" fillId="4" borderId="11" xfId="1" applyFont="1" applyFill="1" applyBorder="1" applyAlignment="1" applyProtection="1">
      <alignment horizontal="center" vertical="center"/>
    </xf>
    <xf numFmtId="0" fontId="2" fillId="11" borderId="11" xfId="1" applyFont="1" applyFill="1" applyBorder="1" applyAlignment="1" applyProtection="1">
      <alignment vertical="center"/>
    </xf>
    <xf numFmtId="0" fontId="16" fillId="13" borderId="1" xfId="0" applyFont="1" applyFill="1" applyBorder="1" applyAlignment="1" applyProtection="1">
      <alignment horizontal="center" vertical="center" textRotation="90" shrinkToFit="1"/>
      <protection locked="0"/>
    </xf>
    <xf numFmtId="0" fontId="7" fillId="13" borderId="10" xfId="1" applyFont="1" applyFill="1" applyBorder="1" applyAlignment="1" applyProtection="1">
      <alignment horizontal="center" vertical="center" textRotation="90" shrinkToFit="1"/>
      <protection locked="0"/>
    </xf>
    <xf numFmtId="0" fontId="7" fillId="5" borderId="10" xfId="1" applyFont="1" applyFill="1" applyBorder="1" applyAlignment="1" applyProtection="1">
      <alignment horizontal="center" vertical="center" textRotation="90" shrinkToFit="1"/>
      <protection locked="0"/>
    </xf>
    <xf numFmtId="0" fontId="16" fillId="5" borderId="6" xfId="0" applyFont="1" applyFill="1" applyBorder="1" applyAlignment="1" applyProtection="1">
      <alignment horizontal="center" vertical="center" textRotation="90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3" fillId="0" borderId="27" xfId="0" applyFont="1" applyBorder="1" applyAlignment="1">
      <alignment horizontal="center" shrinkToFit="1"/>
    </xf>
    <xf numFmtId="0" fontId="2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8" xfId="0" applyFont="1" applyBorder="1" applyAlignment="1">
      <alignment shrinkToFit="1"/>
    </xf>
    <xf numFmtId="0" fontId="2" fillId="0" borderId="28" xfId="0" applyFont="1" applyBorder="1" applyAlignment="1">
      <alignment horizontal="center"/>
    </xf>
    <xf numFmtId="0" fontId="2" fillId="0" borderId="29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49" fontId="16" fillId="0" borderId="20" xfId="0" applyNumberFormat="1" applyFont="1" applyFill="1" applyBorder="1" applyAlignment="1" applyProtection="1">
      <alignment horizontal="left" vertical="center" shrinkToFit="1"/>
      <protection locked="0"/>
    </xf>
    <xf numFmtId="0" fontId="2" fillId="11" borderId="11" xfId="1" applyFont="1" applyFill="1" applyBorder="1" applyAlignment="1" applyProtection="1">
      <alignment horizontal="center" vertical="center" textRotation="90" shrinkToFit="1"/>
      <protection locked="0"/>
    </xf>
    <xf numFmtId="44" fontId="10" fillId="0" borderId="11" xfId="8" applyFont="1" applyFill="1" applyBorder="1" applyAlignment="1" applyProtection="1">
      <alignment horizontal="center" vertical="center" shrinkToFit="1"/>
      <protection locked="0"/>
    </xf>
    <xf numFmtId="0" fontId="2" fillId="4" borderId="11" xfId="1" applyFont="1" applyFill="1" applyBorder="1" applyAlignment="1" applyProtection="1">
      <alignment horizontal="center" vertical="center" textRotation="90" shrinkToFit="1"/>
      <protection locked="0"/>
    </xf>
    <xf numFmtId="0" fontId="2" fillId="2" borderId="11" xfId="1" applyFont="1" applyFill="1" applyBorder="1" applyAlignment="1" applyProtection="1">
      <alignment horizontal="center" vertical="center" textRotation="90" shrinkToFit="1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18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49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right" vertical="center" readingOrder="1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protection locked="0"/>
    </xf>
    <xf numFmtId="0" fontId="18" fillId="0" borderId="0" xfId="0" applyFont="1" applyFill="1" applyAlignment="1" applyProtection="1"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Protection="1">
      <protection locked="0"/>
    </xf>
    <xf numFmtId="0" fontId="4" fillId="0" borderId="15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18" fillId="0" borderId="19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left" vertical="center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left" vertical="center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18" fillId="0" borderId="24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/>
    </xf>
    <xf numFmtId="0" fontId="18" fillId="0" borderId="24" xfId="0" applyFont="1" applyFill="1" applyBorder="1" applyAlignment="1" applyProtection="1">
      <alignment horizontal="center" vertical="center"/>
    </xf>
    <xf numFmtId="1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vertical="center" wrapText="1"/>
    </xf>
    <xf numFmtId="0" fontId="18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18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16" xfId="0" applyFont="1" applyFill="1" applyBorder="1" applyAlignment="1" applyProtection="1">
      <alignment horizontal="center"/>
      <protection locked="0"/>
    </xf>
    <xf numFmtId="0" fontId="4" fillId="0" borderId="23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0" fillId="0" borderId="16" xfId="0" applyFont="1" applyFill="1" applyBorder="1" applyAlignment="1" applyProtection="1">
      <alignment horizontal="center" vertical="center" shrinkToFit="1"/>
      <protection locked="0"/>
    </xf>
    <xf numFmtId="0" fontId="20" fillId="0" borderId="21" xfId="0" applyFont="1" applyFill="1" applyBorder="1" applyAlignment="1" applyProtection="1">
      <alignment horizontal="center" vertical="center" shrinkToFit="1"/>
      <protection locked="0"/>
    </xf>
    <xf numFmtId="0" fontId="21" fillId="0" borderId="16" xfId="0" applyFont="1" applyFill="1" applyBorder="1" applyAlignment="1" applyProtection="1">
      <alignment horizontal="center" vertical="center" shrinkToFit="1"/>
      <protection locked="0"/>
    </xf>
    <xf numFmtId="0" fontId="21" fillId="0" borderId="23" xfId="0" applyFont="1" applyFill="1" applyBorder="1" applyAlignment="1" applyProtection="1">
      <alignment horizontal="center" vertical="center" shrinkToFit="1"/>
      <protection locked="0"/>
    </xf>
    <xf numFmtId="0" fontId="20" fillId="0" borderId="23" xfId="0" applyFont="1" applyFill="1" applyBorder="1" applyAlignment="1" applyProtection="1">
      <alignment horizontal="center" vertical="center" shrinkToFit="1"/>
      <protection locked="0"/>
    </xf>
    <xf numFmtId="0" fontId="20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Fill="1" applyAlignment="1"/>
    <xf numFmtId="0" fontId="4" fillId="0" borderId="11" xfId="2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23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shrinkToFit="1"/>
    </xf>
    <xf numFmtId="2" fontId="4" fillId="0" borderId="0" xfId="0" applyNumberFormat="1" applyFont="1" applyFill="1" applyBorder="1" applyAlignment="1">
      <alignment horizontal="center" shrinkToFit="1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shrinkToFit="1"/>
    </xf>
    <xf numFmtId="0" fontId="18" fillId="0" borderId="14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14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quotePrefix="1" applyFont="1" applyFill="1" applyBorder="1" applyAlignment="1">
      <alignment vertical="center" shrinkToFit="1"/>
    </xf>
    <xf numFmtId="0" fontId="4" fillId="0" borderId="6" xfId="0" quotePrefix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8" xfId="0" quotePrefix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0" xfId="0" quotePrefix="1" applyFont="1" applyFill="1" applyBorder="1" applyAlignment="1">
      <alignment horizontal="center" vertical="center" shrinkToFit="1"/>
    </xf>
    <xf numFmtId="0" fontId="4" fillId="0" borderId="14" xfId="0" quotePrefix="1" applyFont="1" applyFill="1" applyBorder="1" applyAlignment="1">
      <alignment horizontal="center" vertical="center" shrinkToFit="1"/>
    </xf>
    <xf numFmtId="0" fontId="4" fillId="0" borderId="10" xfId="0" quotePrefix="1" applyFont="1" applyFill="1" applyBorder="1" applyAlignment="1">
      <alignment vertical="center" shrinkToFit="1"/>
    </xf>
    <xf numFmtId="0" fontId="4" fillId="0" borderId="30" xfId="0" applyFont="1" applyFill="1" applyBorder="1" applyAlignment="1">
      <alignment horizontal="center" shrinkToFit="1"/>
    </xf>
    <xf numFmtId="0" fontId="2" fillId="15" borderId="28" xfId="4" applyFont="1" applyFill="1" applyBorder="1" applyAlignment="1">
      <alignment shrinkToFit="1"/>
    </xf>
    <xf numFmtId="0" fontId="4" fillId="0" borderId="30" xfId="0" applyFont="1" applyFill="1" applyBorder="1" applyAlignment="1">
      <alignment shrinkToFit="1"/>
    </xf>
    <xf numFmtId="0" fontId="3" fillId="16" borderId="30" xfId="4" applyFont="1" applyFill="1" applyBorder="1" applyAlignment="1">
      <alignment horizontal="center"/>
    </xf>
    <xf numFmtId="0" fontId="3" fillId="9" borderId="30" xfId="2" applyFont="1" applyFill="1" applyBorder="1" applyAlignment="1">
      <alignment horizontal="center"/>
    </xf>
    <xf numFmtId="0" fontId="3" fillId="3" borderId="30" xfId="2" applyFont="1" applyFill="1" applyBorder="1" applyAlignment="1">
      <alignment horizontal="center"/>
    </xf>
    <xf numFmtId="0" fontId="2" fillId="15" borderId="30" xfId="4" applyFont="1" applyFill="1" applyBorder="1" applyAlignment="1">
      <alignment horizontal="center"/>
    </xf>
    <xf numFmtId="0" fontId="3" fillId="17" borderId="30" xfId="2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 shrinkToFit="1"/>
    </xf>
    <xf numFmtId="0" fontId="24" fillId="0" borderId="30" xfId="0" applyFont="1" applyFill="1" applyBorder="1" applyAlignment="1">
      <alignment horizontal="center" shrinkToFit="1"/>
    </xf>
    <xf numFmtId="0" fontId="25" fillId="2" borderId="30" xfId="0" applyFont="1" applyFill="1" applyBorder="1" applyAlignment="1">
      <alignment horizontal="center" shrinkToFit="1"/>
    </xf>
    <xf numFmtId="0" fontId="4" fillId="0" borderId="30" xfId="0" applyFont="1" applyFill="1" applyBorder="1" applyAlignment="1" applyProtection="1">
      <alignment horizontal="center" shrinkToFit="1"/>
      <protection locked="0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4" fillId="6" borderId="30" xfId="0" applyFont="1" applyFill="1" applyBorder="1" applyAlignment="1">
      <alignment horizontal="center" shrinkToFit="1"/>
    </xf>
    <xf numFmtId="0" fontId="26" fillId="0" borderId="30" xfId="0" applyFont="1" applyFill="1" applyBorder="1" applyAlignment="1">
      <alignment horizontal="center" shrinkToFit="1"/>
    </xf>
    <xf numFmtId="0" fontId="27" fillId="0" borderId="30" xfId="0" applyFont="1" applyFill="1" applyBorder="1" applyAlignment="1">
      <alignment horizontal="center" shrinkToFit="1"/>
    </xf>
    <xf numFmtId="1" fontId="18" fillId="0" borderId="30" xfId="0" applyNumberFormat="1" applyFont="1" applyFill="1" applyBorder="1" applyAlignment="1">
      <alignment horizontal="center" shrinkToFit="1"/>
    </xf>
    <xf numFmtId="0" fontId="4" fillId="0" borderId="0" xfId="0" applyFont="1" applyFill="1" applyBorder="1" applyAlignment="1">
      <alignment shrinkToFit="1"/>
    </xf>
    <xf numFmtId="0" fontId="4" fillId="0" borderId="28" xfId="0" applyFont="1" applyFill="1" applyBorder="1" applyAlignment="1">
      <alignment horizontal="center" shrinkToFit="1"/>
    </xf>
    <xf numFmtId="0" fontId="4" fillId="0" borderId="28" xfId="0" applyFont="1" applyFill="1" applyBorder="1" applyAlignment="1">
      <alignment shrinkToFit="1"/>
    </xf>
    <xf numFmtId="0" fontId="3" fillId="16" borderId="27" xfId="4" applyFont="1" applyFill="1" applyBorder="1" applyAlignment="1">
      <alignment horizontal="center"/>
    </xf>
    <xf numFmtId="0" fontId="3" fillId="9" borderId="27" xfId="2" applyFont="1" applyFill="1" applyBorder="1" applyAlignment="1">
      <alignment horizontal="center"/>
    </xf>
    <xf numFmtId="0" fontId="3" fillId="3" borderId="27" xfId="2" applyFont="1" applyFill="1" applyBorder="1" applyAlignment="1">
      <alignment horizontal="center"/>
    </xf>
    <xf numFmtId="0" fontId="2" fillId="15" borderId="27" xfId="4" applyFont="1" applyFill="1" applyBorder="1" applyAlignment="1">
      <alignment horizontal="center"/>
    </xf>
    <xf numFmtId="0" fontId="3" fillId="17" borderId="27" xfId="2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 shrinkToFit="1"/>
    </xf>
    <xf numFmtId="0" fontId="24" fillId="0" borderId="28" xfId="0" applyFont="1" applyFill="1" applyBorder="1" applyAlignment="1">
      <alignment horizontal="center" shrinkToFit="1"/>
    </xf>
    <xf numFmtId="0" fontId="25" fillId="2" borderId="28" xfId="0" applyFont="1" applyFill="1" applyBorder="1" applyAlignment="1">
      <alignment horizontal="center" shrinkToFit="1"/>
    </xf>
    <xf numFmtId="0" fontId="4" fillId="0" borderId="28" xfId="0" applyFont="1" applyFill="1" applyBorder="1" applyAlignment="1" applyProtection="1">
      <alignment horizont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4" fillId="6" borderId="28" xfId="0" applyFont="1" applyFill="1" applyBorder="1" applyAlignment="1">
      <alignment horizontal="center" shrinkToFit="1"/>
    </xf>
    <xf numFmtId="0" fontId="19" fillId="0" borderId="28" xfId="0" applyFont="1" applyFill="1" applyBorder="1" applyAlignment="1">
      <alignment horizontal="center" shrinkToFit="1"/>
    </xf>
    <xf numFmtId="2" fontId="18" fillId="0" borderId="28" xfId="0" applyNumberFormat="1" applyFont="1" applyFill="1" applyBorder="1" applyAlignment="1">
      <alignment horizontal="center" shrinkToFit="1"/>
    </xf>
    <xf numFmtId="1" fontId="18" fillId="0" borderId="28" xfId="0" applyNumberFormat="1" applyFont="1" applyFill="1" applyBorder="1" applyAlignment="1">
      <alignment horizontal="center" shrinkToFit="1"/>
    </xf>
    <xf numFmtId="0" fontId="30" fillId="0" borderId="28" xfId="0" applyFont="1" applyFill="1" applyBorder="1" applyAlignment="1">
      <alignment horizontal="center" shrinkToFit="1"/>
    </xf>
    <xf numFmtId="0" fontId="26" fillId="0" borderId="28" xfId="0" applyFont="1" applyFill="1" applyBorder="1" applyAlignment="1">
      <alignment horizontal="center" shrinkToFit="1"/>
    </xf>
    <xf numFmtId="0" fontId="31" fillId="0" borderId="28" xfId="0" applyFont="1" applyFill="1" applyBorder="1" applyAlignment="1">
      <alignment horizontal="center" shrinkToFit="1"/>
    </xf>
    <xf numFmtId="2" fontId="24" fillId="0" borderId="28" xfId="0" applyNumberFormat="1" applyFont="1" applyFill="1" applyBorder="1" applyAlignment="1">
      <alignment horizontal="center" shrinkToFit="1"/>
    </xf>
    <xf numFmtId="0" fontId="32" fillId="0" borderId="0" xfId="0" applyFont="1" applyFill="1" applyBorder="1" applyAlignment="1">
      <alignment shrinkToFit="1"/>
    </xf>
    <xf numFmtId="1" fontId="24" fillId="0" borderId="6" xfId="0" applyNumberFormat="1" applyFont="1" applyFill="1" applyBorder="1" applyAlignment="1">
      <alignment horizontal="center" shrinkToFit="1"/>
    </xf>
    <xf numFmtId="1" fontId="24" fillId="0" borderId="28" xfId="0" applyNumberFormat="1" applyFont="1" applyFill="1" applyBorder="1" applyAlignment="1">
      <alignment horizontal="center" shrinkToFit="1"/>
    </xf>
    <xf numFmtId="0" fontId="33" fillId="0" borderId="0" xfId="0" applyFont="1" applyFill="1" applyBorder="1" applyAlignment="1">
      <alignment shrinkToFit="1"/>
    </xf>
    <xf numFmtId="1" fontId="34" fillId="0" borderId="28" xfId="0" applyNumberFormat="1" applyFont="1" applyFill="1" applyBorder="1" applyAlignment="1">
      <alignment horizontal="center" shrinkToFit="1"/>
    </xf>
    <xf numFmtId="0" fontId="23" fillId="0" borderId="0" xfId="0" applyFont="1" applyFill="1"/>
    <xf numFmtId="1" fontId="18" fillId="0" borderId="6" xfId="0" applyNumberFormat="1" applyFont="1" applyFill="1" applyBorder="1" applyAlignment="1">
      <alignment horizontal="center" shrinkToFit="1"/>
    </xf>
    <xf numFmtId="0" fontId="4" fillId="0" borderId="11" xfId="0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 shrinkToFit="1"/>
    </xf>
    <xf numFmtId="0" fontId="24" fillId="0" borderId="11" xfId="0" applyFont="1" applyFill="1" applyBorder="1" applyAlignment="1">
      <alignment horizontal="center" shrinkToFit="1"/>
    </xf>
    <xf numFmtId="0" fontId="35" fillId="0" borderId="11" xfId="0" applyFont="1" applyFill="1" applyBorder="1" applyAlignment="1">
      <alignment horizontal="center" shrinkToFit="1"/>
    </xf>
    <xf numFmtId="0" fontId="4" fillId="6" borderId="11" xfId="0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 shrinkToFit="1"/>
    </xf>
    <xf numFmtId="0" fontId="29" fillId="0" borderId="11" xfId="0" applyFont="1" applyFill="1" applyBorder="1" applyAlignment="1">
      <alignment horizontal="center" shrinkToFit="1"/>
    </xf>
    <xf numFmtId="2" fontId="4" fillId="0" borderId="11" xfId="0" applyNumberFormat="1" applyFont="1" applyFill="1" applyBorder="1" applyAlignment="1">
      <alignment horizontal="center" shrinkToFit="1"/>
    </xf>
    <xf numFmtId="1" fontId="4" fillId="0" borderId="11" xfId="0" applyNumberFormat="1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 shrinkToFit="1"/>
    </xf>
    <xf numFmtId="0" fontId="4" fillId="0" borderId="0" xfId="0" applyFont="1" applyFill="1" applyAlignment="1">
      <alignment horizontal="center" shrinkToFit="1"/>
    </xf>
    <xf numFmtId="2" fontId="4" fillId="0" borderId="0" xfId="0" applyNumberFormat="1" applyFont="1" applyFill="1" applyAlignment="1">
      <alignment shrinkToFit="1"/>
    </xf>
    <xf numFmtId="0" fontId="3" fillId="0" borderId="17" xfId="0" applyFont="1" applyFill="1" applyBorder="1" applyAlignment="1" applyProtection="1">
      <alignment vertical="center" wrapText="1"/>
      <protection locked="0"/>
    </xf>
    <xf numFmtId="0" fontId="3" fillId="0" borderId="20" xfId="0" applyFont="1" applyFill="1" applyBorder="1" applyAlignment="1" applyProtection="1">
      <alignment vertical="center" wrapText="1"/>
      <protection locked="0"/>
    </xf>
    <xf numFmtId="49" fontId="3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3" fillId="0" borderId="29" xfId="0" applyFont="1" applyBorder="1"/>
    <xf numFmtId="0" fontId="4" fillId="0" borderId="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shrinkToFit="1"/>
    </xf>
    <xf numFmtId="0" fontId="2" fillId="15" borderId="6" xfId="4" applyFont="1" applyFill="1" applyBorder="1" applyAlignment="1">
      <alignment shrinkToFit="1"/>
    </xf>
    <xf numFmtId="0" fontId="4" fillId="0" borderId="6" xfId="0" applyFont="1" applyFill="1" applyBorder="1" applyAlignment="1">
      <alignment shrinkToFit="1"/>
    </xf>
    <xf numFmtId="0" fontId="3" fillId="16" borderId="7" xfId="4" applyFont="1" applyFill="1" applyBorder="1" applyAlignment="1">
      <alignment horizontal="center"/>
    </xf>
    <xf numFmtId="0" fontId="3" fillId="9" borderId="0" xfId="2" applyFont="1" applyFill="1" applyBorder="1" applyAlignment="1">
      <alignment horizontal="center"/>
    </xf>
    <xf numFmtId="0" fontId="3" fillId="16" borderId="0" xfId="4" applyFont="1" applyFill="1" applyBorder="1" applyAlignment="1">
      <alignment horizontal="center"/>
    </xf>
    <xf numFmtId="0" fontId="3" fillId="3" borderId="0" xfId="2" applyFont="1" applyFill="1" applyBorder="1" applyAlignment="1">
      <alignment horizontal="center"/>
    </xf>
    <xf numFmtId="0" fontId="2" fillId="15" borderId="0" xfId="4" applyFont="1" applyFill="1" applyBorder="1" applyAlignment="1">
      <alignment horizontal="center"/>
    </xf>
    <xf numFmtId="0" fontId="3" fillId="17" borderId="0" xfId="2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shrinkToFit="1"/>
    </xf>
    <xf numFmtId="0" fontId="18" fillId="0" borderId="7" xfId="0" applyFont="1" applyFill="1" applyBorder="1" applyAlignment="1">
      <alignment horizontal="center" shrinkToFit="1"/>
    </xf>
    <xf numFmtId="0" fontId="24" fillId="0" borderId="0" xfId="0" applyFont="1" applyFill="1" applyBorder="1" applyAlignment="1">
      <alignment horizontal="center" shrinkToFit="1"/>
    </xf>
    <xf numFmtId="0" fontId="25" fillId="2" borderId="0" xfId="0" applyFont="1" applyFill="1" applyBorder="1" applyAlignment="1">
      <alignment horizontal="center" shrinkToFit="1"/>
    </xf>
    <xf numFmtId="0" fontId="4" fillId="0" borderId="0" xfId="0" applyFont="1" applyFill="1" applyBorder="1" applyAlignment="1" applyProtection="1">
      <alignment horizont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6" borderId="12" xfId="0" applyFont="1" applyFill="1" applyBorder="1" applyAlignment="1">
      <alignment horizontal="center" shrinkToFit="1"/>
    </xf>
    <xf numFmtId="0" fontId="26" fillId="0" borderId="7" xfId="0" applyFont="1" applyFill="1" applyBorder="1" applyAlignment="1">
      <alignment horizontal="center" shrinkToFit="1"/>
    </xf>
    <xf numFmtId="2" fontId="28" fillId="0" borderId="6" xfId="0" applyNumberFormat="1" applyFont="1" applyFill="1" applyBorder="1" applyAlignment="1">
      <alignment horizont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shrinkToFit="1"/>
    </xf>
    <xf numFmtId="0" fontId="2" fillId="0" borderId="0" xfId="0" applyFont="1" applyFill="1" applyAlignment="1">
      <alignment shrinkToFit="1"/>
    </xf>
    <xf numFmtId="0" fontId="2" fillId="0" borderId="30" xfId="0" applyFont="1" applyFill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30" xfId="0" applyFont="1" applyFill="1" applyBorder="1" applyAlignment="1">
      <alignment shrinkToFit="1"/>
    </xf>
    <xf numFmtId="0" fontId="2" fillId="0" borderId="28" xfId="0" applyFont="1" applyFill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28" xfId="0" applyFont="1" applyFill="1" applyBorder="1" applyAlignment="1">
      <alignment shrinkToFit="1"/>
    </xf>
    <xf numFmtId="0" fontId="2" fillId="2" borderId="28" xfId="0" applyFont="1" applyFill="1" applyBorder="1" applyAlignment="1">
      <alignment horizontal="center" shrinkToFit="1"/>
    </xf>
    <xf numFmtId="0" fontId="2" fillId="2" borderId="28" xfId="0" applyFont="1" applyFill="1" applyBorder="1" applyAlignment="1">
      <alignment shrinkToFit="1"/>
    </xf>
    <xf numFmtId="49" fontId="3" fillId="0" borderId="28" xfId="10" applyNumberFormat="1" applyFont="1" applyFill="1" applyBorder="1" applyAlignment="1">
      <alignment horizontal="center" shrinkToFit="1"/>
    </xf>
    <xf numFmtId="0" fontId="2" fillId="0" borderId="28" xfId="0" applyFont="1" applyBorder="1" applyAlignment="1">
      <alignment shrinkToFit="1"/>
    </xf>
    <xf numFmtId="0" fontId="2" fillId="0" borderId="29" xfId="0" applyFont="1" applyFill="1" applyBorder="1" applyAlignment="1">
      <alignment shrinkToFit="1"/>
    </xf>
    <xf numFmtId="0" fontId="2" fillId="0" borderId="30" xfId="0" applyFont="1" applyBorder="1" applyAlignment="1">
      <alignment shrinkToFit="1"/>
    </xf>
    <xf numFmtId="0" fontId="2" fillId="0" borderId="29" xfId="0" applyFont="1" applyBorder="1" applyAlignment="1">
      <alignment shrinkToFit="1"/>
    </xf>
    <xf numFmtId="0" fontId="2" fillId="0" borderId="29" xfId="0" applyFont="1" applyBorder="1" applyAlignment="1">
      <alignment horizontal="center" shrinkToFit="1"/>
    </xf>
    <xf numFmtId="0" fontId="2" fillId="0" borderId="16" xfId="0" applyFont="1" applyFill="1" applyBorder="1" applyAlignment="1">
      <alignment horizontal="center" shrinkToFit="1"/>
    </xf>
    <xf numFmtId="0" fontId="2" fillId="0" borderId="16" xfId="0" applyFont="1" applyBorder="1" applyAlignment="1">
      <alignment shrinkToFit="1"/>
    </xf>
    <xf numFmtId="0" fontId="2" fillId="0" borderId="16" xfId="0" applyFont="1" applyFill="1" applyBorder="1" applyAlignment="1">
      <alignment shrinkToFit="1"/>
    </xf>
    <xf numFmtId="49" fontId="16" fillId="0" borderId="16" xfId="10" applyNumberFormat="1" applyFont="1" applyFill="1" applyBorder="1" applyAlignment="1">
      <alignment shrinkToFit="1"/>
    </xf>
    <xf numFmtId="0" fontId="37" fillId="0" borderId="16" xfId="0" applyFont="1" applyFill="1" applyBorder="1" applyAlignment="1">
      <alignment shrinkToFit="1"/>
    </xf>
    <xf numFmtId="49" fontId="16" fillId="0" borderId="16" xfId="10" applyNumberFormat="1" applyFont="1" applyFill="1" applyBorder="1" applyAlignment="1">
      <alignment horizontal="center" shrinkToFit="1"/>
    </xf>
    <xf numFmtId="0" fontId="16" fillId="0" borderId="16" xfId="10" applyFont="1" applyFill="1" applyBorder="1" applyAlignment="1">
      <alignment shrinkToFit="1"/>
    </xf>
    <xf numFmtId="2" fontId="18" fillId="0" borderId="30" xfId="0" applyNumberFormat="1" applyFont="1" applyFill="1" applyBorder="1" applyAlignment="1">
      <alignment horizontal="center" shrinkToFit="1"/>
    </xf>
    <xf numFmtId="0" fontId="26" fillId="0" borderId="0" xfId="0" applyFont="1" applyFill="1" applyBorder="1" applyAlignment="1">
      <alignment horizontal="center" shrinkToFit="1"/>
    </xf>
    <xf numFmtId="0" fontId="27" fillId="0" borderId="12" xfId="0" applyFont="1" applyFill="1" applyBorder="1" applyAlignment="1">
      <alignment horizontal="center" shrinkToFit="1"/>
    </xf>
    <xf numFmtId="0" fontId="4" fillId="0" borderId="29" xfId="0" applyFont="1" applyFill="1" applyBorder="1" applyAlignment="1">
      <alignment horizontal="center" shrinkToFit="1"/>
    </xf>
    <xf numFmtId="0" fontId="2" fillId="15" borderId="29" xfId="4" applyFont="1" applyFill="1" applyBorder="1" applyAlignment="1">
      <alignment shrinkToFit="1"/>
    </xf>
    <xf numFmtId="0" fontId="4" fillId="0" borderId="29" xfId="0" applyFont="1" applyFill="1" applyBorder="1" applyAlignment="1">
      <alignment shrinkToFit="1"/>
    </xf>
    <xf numFmtId="0" fontId="3" fillId="16" borderId="10" xfId="4" applyFont="1" applyFill="1" applyBorder="1" applyAlignment="1">
      <alignment horizontal="center"/>
    </xf>
    <xf numFmtId="0" fontId="3" fillId="9" borderId="10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2" fillId="15" borderId="10" xfId="4" applyFont="1" applyFill="1" applyBorder="1" applyAlignment="1">
      <alignment horizontal="center"/>
    </xf>
    <xf numFmtId="0" fontId="3" fillId="17" borderId="10" xfId="2" applyFont="1" applyFill="1" applyBorder="1" applyAlignment="1">
      <alignment horizontal="center"/>
    </xf>
    <xf numFmtId="0" fontId="18" fillId="0" borderId="29" xfId="0" applyFont="1" applyFill="1" applyBorder="1" applyAlignment="1">
      <alignment horizontal="center" shrinkToFit="1"/>
    </xf>
    <xf numFmtId="0" fontId="24" fillId="0" borderId="29" xfId="0" applyFont="1" applyFill="1" applyBorder="1" applyAlignment="1">
      <alignment horizontal="center" shrinkToFit="1"/>
    </xf>
    <xf numFmtId="0" fontId="25" fillId="2" borderId="29" xfId="0" applyFont="1" applyFill="1" applyBorder="1" applyAlignment="1">
      <alignment horizontal="center" shrinkToFit="1"/>
    </xf>
    <xf numFmtId="0" fontId="4" fillId="0" borderId="29" xfId="0" applyFont="1" applyFill="1" applyBorder="1" applyAlignment="1" applyProtection="1">
      <alignment horizontal="center" shrinkToFit="1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4" fillId="6" borderId="29" xfId="0" applyFont="1" applyFill="1" applyBorder="1" applyAlignment="1">
      <alignment horizontal="center" shrinkToFit="1"/>
    </xf>
    <xf numFmtId="0" fontId="26" fillId="0" borderId="29" xfId="0" applyFont="1" applyFill="1" applyBorder="1" applyAlignment="1">
      <alignment horizontal="center" shrinkToFit="1"/>
    </xf>
    <xf numFmtId="0" fontId="26" fillId="0" borderId="11" xfId="0" applyFont="1" applyFill="1" applyBorder="1" applyAlignment="1">
      <alignment horizontal="center" shrinkToFit="1"/>
    </xf>
    <xf numFmtId="0" fontId="27" fillId="0" borderId="11" xfId="0" applyFont="1" applyFill="1" applyBorder="1" applyAlignment="1">
      <alignment horizontal="center" shrinkToFit="1"/>
    </xf>
    <xf numFmtId="2" fontId="18" fillId="0" borderId="29" xfId="0" applyNumberFormat="1" applyFont="1" applyFill="1" applyBorder="1" applyAlignment="1">
      <alignment horizontal="center" shrinkToFit="1"/>
    </xf>
    <xf numFmtId="1" fontId="18" fillId="0" borderId="29" xfId="0" applyNumberFormat="1" applyFont="1" applyFill="1" applyBorder="1" applyAlignment="1">
      <alignment horizontal="center" shrinkToFit="1"/>
    </xf>
    <xf numFmtId="0" fontId="6" fillId="0" borderId="28" xfId="0" applyFont="1" applyFill="1" applyBorder="1" applyAlignment="1">
      <alignment horizontal="center" shrinkToFit="1"/>
    </xf>
    <xf numFmtId="0" fontId="6" fillId="0" borderId="28" xfId="0" applyFont="1" applyBorder="1" applyAlignment="1">
      <alignment shrinkToFit="1"/>
    </xf>
    <xf numFmtId="0" fontId="6" fillId="0" borderId="28" xfId="0" applyFont="1" applyBorder="1" applyAlignment="1">
      <alignment horizontal="center" shrinkToFit="1"/>
    </xf>
    <xf numFmtId="0" fontId="6" fillId="0" borderId="28" xfId="0" applyFont="1" applyFill="1" applyBorder="1" applyAlignment="1">
      <alignment shrinkToFit="1"/>
    </xf>
    <xf numFmtId="0" fontId="6" fillId="0" borderId="0" xfId="0" applyFont="1" applyAlignment="1">
      <alignment shrinkToFit="1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shrinkToFit="1"/>
    </xf>
    <xf numFmtId="0" fontId="4" fillId="0" borderId="15" xfId="0" applyFont="1" applyFill="1" applyBorder="1" applyAlignment="1">
      <alignment horizontal="center" shrinkToFit="1"/>
    </xf>
    <xf numFmtId="0" fontId="18" fillId="0" borderId="14" xfId="0" applyFont="1" applyFill="1" applyBorder="1" applyAlignment="1">
      <alignment horizontal="center" shrinkToFit="1"/>
    </xf>
    <xf numFmtId="0" fontId="3" fillId="0" borderId="1" xfId="1" applyFont="1" applyBorder="1" applyAlignment="1" applyProtection="1">
      <alignment horizontal="center" vertical="center" wrapText="1" shrinkToFit="1"/>
      <protection locked="0"/>
    </xf>
    <xf numFmtId="0" fontId="3" fillId="0" borderId="6" xfId="1" applyFont="1" applyBorder="1" applyAlignment="1" applyProtection="1">
      <alignment horizontal="center" vertical="center" shrinkToFit="1"/>
      <protection locked="0"/>
    </xf>
    <xf numFmtId="0" fontId="3" fillId="0" borderId="10" xfId="1" applyFont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 applyProtection="1">
      <alignment horizontal="center" vertical="center" wrapText="1" shrinkToFit="1"/>
      <protection locked="0"/>
    </xf>
    <xf numFmtId="0" fontId="2" fillId="0" borderId="6" xfId="1" applyFont="1" applyBorder="1" applyAlignment="1" applyProtection="1">
      <alignment horizontal="center" vertical="center" shrinkToFit="1"/>
      <protection locked="0"/>
    </xf>
    <xf numFmtId="0" fontId="2" fillId="0" borderId="10" xfId="1" applyFont="1" applyBorder="1" applyAlignment="1" applyProtection="1">
      <alignment horizontal="center" vertical="center" shrinkToFit="1"/>
      <protection locked="0"/>
    </xf>
    <xf numFmtId="0" fontId="2" fillId="0" borderId="2" xfId="1" applyFont="1" applyBorder="1" applyAlignment="1" applyProtection="1">
      <alignment horizontal="center" vertical="center" wrapText="1" shrinkToFit="1"/>
      <protection locked="0"/>
    </xf>
    <xf numFmtId="0" fontId="2" fillId="0" borderId="13" xfId="1" applyFont="1" applyBorder="1" applyAlignment="1" applyProtection="1">
      <alignment horizontal="center" vertical="center" shrinkToFit="1"/>
      <protection locked="0"/>
    </xf>
    <xf numFmtId="0" fontId="2" fillId="0" borderId="5" xfId="1" applyFont="1" applyBorder="1" applyAlignment="1" applyProtection="1">
      <alignment horizontal="center" vertical="center" shrinkToFit="1"/>
      <protection locked="0"/>
    </xf>
    <xf numFmtId="0" fontId="2" fillId="0" borderId="8" xfId="1" applyFont="1" applyBorder="1" applyAlignment="1" applyProtection="1">
      <alignment horizontal="center" vertical="center" shrinkToFit="1"/>
      <protection locked="0"/>
    </xf>
    <xf numFmtId="0" fontId="2" fillId="0" borderId="14" xfId="1" applyFont="1" applyBorder="1" applyAlignment="1" applyProtection="1">
      <alignment horizontal="center" vertical="center" shrinkToFit="1"/>
      <protection locked="0"/>
    </xf>
    <xf numFmtId="0" fontId="2" fillId="0" borderId="9" xfId="1" applyFont="1" applyBorder="1" applyAlignment="1" applyProtection="1">
      <alignment horizontal="center" vertical="center" shrinkToFit="1"/>
      <protection locked="0"/>
    </xf>
    <xf numFmtId="0" fontId="2" fillId="0" borderId="2" xfId="1" applyFont="1" applyFill="1" applyBorder="1" applyAlignment="1" applyProtection="1">
      <alignment horizontal="center" vertical="center" wrapText="1" shrinkToFit="1"/>
      <protection locked="0"/>
    </xf>
    <xf numFmtId="0" fontId="2" fillId="0" borderId="13" xfId="1" applyFont="1" applyFill="1" applyBorder="1" applyAlignment="1" applyProtection="1">
      <alignment horizontal="center" vertical="center" shrinkToFit="1"/>
      <protection locked="0"/>
    </xf>
    <xf numFmtId="0" fontId="2" fillId="0" borderId="7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8" xfId="1" applyFont="1" applyFill="1" applyBorder="1" applyAlignment="1" applyProtection="1">
      <alignment horizontal="center" vertical="center" shrinkToFit="1"/>
      <protection locked="0"/>
    </xf>
    <xf numFmtId="0" fontId="2" fillId="0" borderId="14" xfId="1" applyFont="1" applyFill="1" applyBorder="1" applyAlignment="1" applyProtection="1">
      <alignment horizontal="center" vertical="center" shrinkToFit="1"/>
      <protection locked="0"/>
    </xf>
    <xf numFmtId="0" fontId="2" fillId="0" borderId="1" xfId="0" quotePrefix="1" applyFont="1" applyBorder="1" applyAlignment="1" applyProtection="1">
      <alignment horizontal="center" vertical="center" wrapText="1" shrinkToFit="1"/>
      <protection locked="0"/>
    </xf>
    <xf numFmtId="0" fontId="2" fillId="0" borderId="6" xfId="0" quotePrefix="1" applyFont="1" applyBorder="1" applyAlignment="1" applyProtection="1">
      <alignment horizontal="center" vertical="center" wrapText="1" shrinkToFit="1"/>
      <protection locked="0"/>
    </xf>
    <xf numFmtId="0" fontId="2" fillId="0" borderId="10" xfId="0" quotePrefix="1" applyFont="1" applyBorder="1" applyAlignment="1" applyProtection="1">
      <alignment horizontal="center" vertical="center" wrapText="1" shrinkToFit="1"/>
      <protection locked="0"/>
    </xf>
    <xf numFmtId="0" fontId="2" fillId="0" borderId="6" xfId="1" applyFont="1" applyBorder="1" applyAlignment="1" applyProtection="1">
      <alignment horizontal="center" vertical="center" wrapText="1" shrinkToFit="1"/>
      <protection locked="0"/>
    </xf>
    <xf numFmtId="0" fontId="2" fillId="0" borderId="10" xfId="1" applyFont="1" applyBorder="1" applyAlignment="1" applyProtection="1">
      <alignment horizontal="center" vertical="center" wrapText="1" shrinkToFit="1"/>
      <protection locked="0"/>
    </xf>
    <xf numFmtId="0" fontId="2" fillId="8" borderId="2" xfId="1" applyFont="1" applyFill="1" applyBorder="1" applyAlignment="1" applyProtection="1">
      <alignment horizontal="center" vertical="center" shrinkToFit="1"/>
      <protection locked="0"/>
    </xf>
    <xf numFmtId="0" fontId="2" fillId="8" borderId="5" xfId="1" applyFont="1" applyFill="1" applyBorder="1" applyAlignment="1" applyProtection="1">
      <alignment horizontal="center" vertical="center" shrinkToFit="1"/>
      <protection locked="0"/>
    </xf>
    <xf numFmtId="0" fontId="2" fillId="8" borderId="8" xfId="1" applyFont="1" applyFill="1" applyBorder="1" applyAlignment="1" applyProtection="1">
      <alignment horizontal="center" vertical="center" shrinkToFit="1"/>
      <protection locked="0"/>
    </xf>
    <xf numFmtId="0" fontId="2" fillId="8" borderId="9" xfId="1" applyFont="1" applyFill="1" applyBorder="1" applyAlignment="1" applyProtection="1">
      <alignment horizontal="center" vertical="center" shrinkToFit="1"/>
      <protection locked="0"/>
    </xf>
    <xf numFmtId="0" fontId="2" fillId="2" borderId="2" xfId="1" applyFont="1" applyFill="1" applyBorder="1" applyAlignment="1" applyProtection="1">
      <alignment horizontal="center" vertical="center" shrinkToFit="1"/>
      <protection locked="0"/>
    </xf>
    <xf numFmtId="0" fontId="2" fillId="2" borderId="5" xfId="1" applyFont="1" applyFill="1" applyBorder="1" applyAlignment="1" applyProtection="1">
      <alignment horizontal="center" vertical="center" shrinkToFit="1"/>
      <protection locked="0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0" borderId="2" xfId="1" applyFont="1" applyBorder="1" applyAlignment="1" applyProtection="1">
      <alignment horizontal="center" vertical="center" shrinkToFit="1"/>
      <protection locked="0"/>
    </xf>
    <xf numFmtId="0" fontId="2" fillId="0" borderId="3" xfId="1" applyFont="1" applyFill="1" applyBorder="1" applyAlignment="1" applyProtection="1">
      <alignment horizontal="center" vertical="center" shrinkToFit="1"/>
      <protection locked="0"/>
    </xf>
    <xf numFmtId="0" fontId="2" fillId="0" borderId="15" xfId="1" applyFont="1" applyFill="1" applyBorder="1" applyAlignment="1" applyProtection="1">
      <alignment horizontal="center" vertical="center" shrinkToFit="1"/>
      <protection locked="0"/>
    </xf>
    <xf numFmtId="0" fontId="2" fillId="0" borderId="4" xfId="1" applyFont="1" applyFill="1" applyBorder="1" applyAlignment="1" applyProtection="1">
      <alignment horizontal="center" vertical="center" shrinkToFit="1"/>
      <protection locked="0"/>
    </xf>
    <xf numFmtId="0" fontId="2" fillId="5" borderId="2" xfId="1" applyFont="1" applyFill="1" applyBorder="1" applyAlignment="1" applyProtection="1">
      <alignment horizontal="center" vertical="center" shrinkToFit="1"/>
      <protection locked="0"/>
    </xf>
    <xf numFmtId="0" fontId="2" fillId="5" borderId="5" xfId="1" applyFont="1" applyFill="1" applyBorder="1" applyAlignment="1" applyProtection="1">
      <alignment horizontal="center" vertical="center" shrinkToFit="1"/>
      <protection locked="0"/>
    </xf>
    <xf numFmtId="0" fontId="2" fillId="5" borderId="8" xfId="1" applyFont="1" applyFill="1" applyBorder="1" applyAlignment="1" applyProtection="1">
      <alignment horizontal="center" vertical="center" shrinkToFit="1"/>
      <protection locked="0"/>
    </xf>
    <xf numFmtId="0" fontId="2" fillId="5" borderId="9" xfId="1" applyFont="1" applyFill="1" applyBorder="1" applyAlignment="1" applyProtection="1">
      <alignment horizontal="center" vertical="center" shrinkToFit="1"/>
      <protection locked="0"/>
    </xf>
    <xf numFmtId="0" fontId="2" fillId="7" borderId="2" xfId="1" applyFont="1" applyFill="1" applyBorder="1" applyAlignment="1" applyProtection="1">
      <alignment horizontal="center" vertical="center" shrinkToFit="1"/>
      <protection locked="0"/>
    </xf>
    <xf numFmtId="0" fontId="2" fillId="7" borderId="5" xfId="1" applyFont="1" applyFill="1" applyBorder="1" applyAlignment="1" applyProtection="1">
      <alignment horizontal="center" vertical="center" shrinkToFit="1"/>
      <protection locked="0"/>
    </xf>
    <xf numFmtId="0" fontId="2" fillId="7" borderId="8" xfId="1" applyFont="1" applyFill="1" applyBorder="1" applyAlignment="1" applyProtection="1">
      <alignment horizontal="center" vertical="center" shrinkToFit="1"/>
      <protection locked="0"/>
    </xf>
    <xf numFmtId="0" fontId="2" fillId="7" borderId="9" xfId="1" applyFont="1" applyFill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 applyProtection="1">
      <alignment horizontal="center" vertical="center" shrinkToFit="1"/>
      <protection locked="0"/>
    </xf>
    <xf numFmtId="0" fontId="2" fillId="0" borderId="1" xfId="1" applyFont="1" applyFill="1" applyBorder="1" applyAlignment="1" applyProtection="1">
      <alignment horizontal="center" vertical="center" shrinkToFit="1"/>
      <protection locked="0"/>
    </xf>
    <xf numFmtId="0" fontId="2" fillId="0" borderId="10" xfId="1" applyFont="1" applyFill="1" applyBorder="1" applyAlignment="1" applyProtection="1">
      <alignment horizontal="center" vertical="center" shrinkToFit="1"/>
      <protection locked="0"/>
    </xf>
    <xf numFmtId="0" fontId="18" fillId="0" borderId="11" xfId="0" applyFont="1" applyFill="1" applyBorder="1" applyAlignment="1" applyProtection="1">
      <alignment horizontal="center" textRotation="90"/>
    </xf>
    <xf numFmtId="0" fontId="4" fillId="0" borderId="11" xfId="0" applyFont="1" applyFill="1" applyBorder="1" applyAlignment="1" applyProtection="1">
      <alignment horizontal="center"/>
    </xf>
    <xf numFmtId="0" fontId="18" fillId="0" borderId="11" xfId="0" applyFont="1" applyFill="1" applyBorder="1" applyAlignment="1" applyProtection="1">
      <alignment horizontal="center" vertical="center" textRotation="9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 applyProtection="1">
      <alignment horizontal="center" vertical="top" wrapText="1"/>
      <protection locked="0"/>
    </xf>
    <xf numFmtId="0" fontId="4" fillId="0" borderId="1" xfId="0" quotePrefix="1" applyFont="1" applyFill="1" applyBorder="1" applyAlignment="1" applyProtection="1">
      <alignment horizontal="center" vertical="center" wrapText="1"/>
      <protection locked="0"/>
    </xf>
    <xf numFmtId="0" fontId="4" fillId="0" borderId="6" xfId="0" quotePrefix="1" applyFont="1" applyFill="1" applyBorder="1" applyAlignment="1" applyProtection="1">
      <alignment horizontal="center" vertical="center" wrapText="1"/>
      <protection locked="0"/>
    </xf>
    <xf numFmtId="0" fontId="4" fillId="0" borderId="10" xfId="0" quotePrefix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6" xfId="0" applyFont="1" applyFill="1" applyBorder="1" applyAlignment="1" applyProtection="1">
      <alignment horizontal="center" wrapText="1"/>
      <protection locked="0"/>
    </xf>
    <xf numFmtId="0" fontId="4" fillId="0" borderId="10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2" fillId="0" borderId="14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6" fillId="13" borderId="10" xfId="0" applyFont="1" applyFill="1" applyBorder="1" applyAlignment="1" applyProtection="1">
      <alignment horizontal="center" textRotation="90" shrinkToFit="1"/>
      <protection locked="0"/>
    </xf>
    <xf numFmtId="0" fontId="16" fillId="13" borderId="11" xfId="0" applyFont="1" applyFill="1" applyBorder="1" applyAlignment="1" applyProtection="1">
      <alignment horizontal="center" textRotation="90" shrinkToFit="1"/>
      <protection locked="0"/>
    </xf>
    <xf numFmtId="0" fontId="16" fillId="13" borderId="1" xfId="0" applyFont="1" applyFill="1" applyBorder="1" applyAlignment="1" applyProtection="1">
      <alignment horizontal="center" textRotation="90" shrinkToFit="1"/>
      <protection locked="0"/>
    </xf>
    <xf numFmtId="0" fontId="16" fillId="5" borderId="1" xfId="0" applyFont="1" applyFill="1" applyBorder="1" applyAlignment="1" applyProtection="1">
      <alignment horizontal="center" textRotation="90" shrinkToFit="1"/>
      <protection locked="0"/>
    </xf>
    <xf numFmtId="0" fontId="16" fillId="5" borderId="6" xfId="0" applyFont="1" applyFill="1" applyBorder="1" applyAlignment="1" applyProtection="1">
      <alignment horizontal="center" textRotation="90" shrinkToFit="1"/>
      <protection locked="0"/>
    </xf>
    <xf numFmtId="0" fontId="16" fillId="5" borderId="10" xfId="0" applyFont="1" applyFill="1" applyBorder="1" applyAlignment="1" applyProtection="1">
      <alignment horizontal="center" textRotation="90" shrinkToFit="1"/>
      <protection locked="0"/>
    </xf>
    <xf numFmtId="49" fontId="16" fillId="13" borderId="1" xfId="0" applyNumberFormat="1" applyFont="1" applyFill="1" applyBorder="1" applyAlignment="1" applyProtection="1">
      <alignment horizontal="center" textRotation="90" shrinkToFit="1"/>
      <protection locked="0"/>
    </xf>
    <xf numFmtId="0" fontId="16" fillId="13" borderId="6" xfId="0" applyFont="1" applyFill="1" applyBorder="1" applyAlignment="1" applyProtection="1">
      <alignment horizontal="center" textRotation="90" shrinkToFit="1"/>
      <protection locked="0"/>
    </xf>
    <xf numFmtId="0" fontId="7" fillId="13" borderId="1" xfId="1" applyFont="1" applyFill="1" applyBorder="1" applyAlignment="1" applyProtection="1">
      <alignment horizontal="center" textRotation="90" shrinkToFit="1"/>
      <protection locked="0"/>
    </xf>
    <xf numFmtId="0" fontId="7" fillId="13" borderId="6" xfId="1" applyFont="1" applyFill="1" applyBorder="1" applyAlignment="1" applyProtection="1">
      <alignment horizontal="center" textRotation="90" shrinkToFit="1"/>
      <protection locked="0"/>
    </xf>
    <xf numFmtId="0" fontId="7" fillId="13" borderId="10" xfId="1" applyFont="1" applyFill="1" applyBorder="1" applyAlignment="1" applyProtection="1">
      <alignment horizontal="center" textRotation="90" shrinkToFit="1"/>
      <protection locked="0"/>
    </xf>
    <xf numFmtId="0" fontId="7" fillId="5" borderId="1" xfId="1" applyFont="1" applyFill="1" applyBorder="1" applyAlignment="1" applyProtection="1">
      <alignment horizontal="center" textRotation="90" shrinkToFit="1"/>
      <protection locked="0"/>
    </xf>
    <xf numFmtId="0" fontId="7" fillId="5" borderId="6" xfId="1" applyFont="1" applyFill="1" applyBorder="1" applyAlignment="1" applyProtection="1">
      <alignment horizontal="center" textRotation="90" shrinkToFit="1"/>
      <protection locked="0"/>
    </xf>
    <xf numFmtId="0" fontId="7" fillId="5" borderId="10" xfId="1" applyFont="1" applyFill="1" applyBorder="1" applyAlignment="1" applyProtection="1">
      <alignment horizontal="center" textRotation="90" shrinkToFit="1"/>
      <protection locked="0"/>
    </xf>
    <xf numFmtId="0" fontId="2" fillId="11" borderId="11" xfId="1" applyFont="1" applyFill="1" applyBorder="1" applyAlignment="1" applyProtection="1">
      <alignment horizontal="center" vertical="center" textRotation="90" shrinkToFit="1"/>
      <protection locked="0"/>
    </xf>
    <xf numFmtId="49" fontId="16" fillId="5" borderId="1" xfId="0" applyNumberFormat="1" applyFont="1" applyFill="1" applyBorder="1" applyAlignment="1" applyProtection="1">
      <alignment horizontal="center" textRotation="90" shrinkToFit="1"/>
      <protection locked="0"/>
    </xf>
    <xf numFmtId="44" fontId="10" fillId="0" borderId="11" xfId="8" applyFont="1" applyFill="1" applyBorder="1" applyAlignment="1" applyProtection="1">
      <alignment horizontal="center" vertical="center" shrinkToFit="1"/>
      <protection locked="0"/>
    </xf>
    <xf numFmtId="0" fontId="2" fillId="4" borderId="11" xfId="1" applyFont="1" applyFill="1" applyBorder="1" applyAlignment="1" applyProtection="1">
      <alignment horizontal="center" vertical="center" textRotation="90" shrinkToFit="1"/>
      <protection locked="0"/>
    </xf>
    <xf numFmtId="44" fontId="2" fillId="11" borderId="11" xfId="8" applyFont="1" applyFill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textRotation="90" shrinkToFit="1"/>
      <protection locked="0"/>
    </xf>
    <xf numFmtId="0" fontId="2" fillId="2" borderId="1" xfId="1" applyFont="1" applyFill="1" applyBorder="1" applyAlignment="1" applyProtection="1">
      <alignment horizontal="center" vertical="center" textRotation="90" shrinkToFit="1"/>
      <protection locked="0"/>
    </xf>
    <xf numFmtId="0" fontId="2" fillId="2" borderId="6" xfId="1" applyFont="1" applyFill="1" applyBorder="1" applyAlignment="1" applyProtection="1">
      <alignment horizontal="center" vertical="center" textRotation="90" shrinkToFit="1"/>
      <protection locked="0"/>
    </xf>
    <xf numFmtId="0" fontId="2" fillId="2" borderId="10" xfId="1" applyFont="1" applyFill="1" applyBorder="1" applyAlignment="1" applyProtection="1">
      <alignment horizontal="center" vertical="center" textRotation="90" shrinkToFit="1"/>
      <protection locked="0"/>
    </xf>
    <xf numFmtId="44" fontId="2" fillId="2" borderId="11" xfId="8" applyFont="1" applyFill="1" applyBorder="1" applyAlignment="1" applyProtection="1">
      <alignment horizontal="center" vertical="center" shrinkToFit="1"/>
      <protection locked="0"/>
    </xf>
    <xf numFmtId="44" fontId="2" fillId="4" borderId="11" xfId="8" applyFont="1" applyFill="1" applyBorder="1" applyAlignment="1" applyProtection="1">
      <alignment horizontal="center" vertical="center" shrinkToFit="1"/>
      <protection locked="0"/>
    </xf>
  </cellXfs>
  <cellStyles count="11">
    <cellStyle name="Normal 2" xfId="9"/>
    <cellStyle name="Normal 2 5 2" xfId="5"/>
    <cellStyle name="เครื่องหมายสกุลเงิน" xfId="8" builtinId="4"/>
    <cellStyle name="จุลภาค 2" xfId="6"/>
    <cellStyle name="ปกติ" xfId="0" builtinId="0"/>
    <cellStyle name="ปกติ 18" xfId="10"/>
    <cellStyle name="ปกติ 2" xfId="2"/>
    <cellStyle name="ปกติ 3" xfId="4"/>
    <cellStyle name="ปกติ 4" xfId="1"/>
    <cellStyle name="ปกติ 5" xfId="3"/>
    <cellStyle name="ปกติ 6" xfId="7"/>
  </cellStyles>
  <dxfs count="1">
    <dxf>
      <fill>
        <patternFill>
          <bgColor indexed="27"/>
        </patternFill>
      </fill>
    </dxf>
  </dxfs>
  <tableStyles count="0" defaultTableStyle="TableStyleMedium2" defaultPivotStyle="PivotStyleLight16"/>
  <colors>
    <mruColors>
      <color rgb="FFFDBFE4"/>
      <color rgb="FF33CCFF"/>
      <color rgb="FF96F391"/>
      <color rgb="FF99FF66"/>
      <color rgb="FFCC00FF"/>
      <color rgb="FFCC99FF"/>
      <color rgb="FFC4FCF7"/>
      <color rgb="FFCC00CC"/>
      <color rgb="FF6DEF6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39730960"/>
        <c:axId val="-1239732592"/>
      </c:barChart>
      <c:catAx>
        <c:axId val="-1239730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239732592"/>
        <c:crosses val="autoZero"/>
        <c:auto val="1"/>
        <c:lblAlgn val="ctr"/>
        <c:lblOffset val="100"/>
        <c:noMultiLvlLbl val="0"/>
      </c:catAx>
      <c:valAx>
        <c:axId val="-123973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23973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18544"/>
    <xdr:graphicFrame macro="">
      <xdr:nvGraphicFramePr>
        <xdr:cNvPr id="2" name="แผนภูมิ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481853</xdr:colOff>
      <xdr:row>13</xdr:row>
      <xdr:rowOff>17318</xdr:rowOff>
    </xdr:from>
    <xdr:to>
      <xdr:col>45</xdr:col>
      <xdr:colOff>259771</xdr:colOff>
      <xdr:row>18</xdr:row>
      <xdr:rowOff>201706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6707971" y="3412700"/>
          <a:ext cx="2635418" cy="15290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6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(………………….....……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............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ผอ.ร.ร..................................... ..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วัน/เดือน/ปี 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5" sqref="E25"/>
    </sheetView>
  </sheetViews>
  <sheetFormatPr defaultColWidth="9" defaultRowHeight="24" x14ac:dyDescent="0.55000000000000004"/>
  <cols>
    <col min="1" max="1" width="3.75" style="175" customWidth="1"/>
    <col min="2" max="9" width="9" style="47"/>
    <col min="10" max="10" width="17.5" style="47" customWidth="1"/>
    <col min="11" max="16384" width="9" style="47"/>
  </cols>
  <sheetData>
    <row r="1" spans="1:10" ht="27.75" x14ac:dyDescent="0.65">
      <c r="A1" s="346" t="s">
        <v>166</v>
      </c>
      <c r="B1" s="346"/>
      <c r="C1" s="346"/>
      <c r="D1" s="346"/>
      <c r="E1" s="346"/>
      <c r="F1" s="346"/>
      <c r="G1" s="346"/>
      <c r="H1" s="346"/>
      <c r="I1" s="346"/>
      <c r="J1" s="346"/>
    </row>
    <row r="2" spans="1:10" ht="27.75" x14ac:dyDescent="0.65">
      <c r="A2" s="176"/>
      <c r="B2" s="176"/>
      <c r="C2" s="176"/>
      <c r="D2" s="176"/>
      <c r="E2" s="176"/>
      <c r="F2" s="176"/>
      <c r="G2" s="176"/>
      <c r="H2" s="176"/>
      <c r="I2" s="176"/>
      <c r="J2" s="176"/>
    </row>
    <row r="3" spans="1:10" x14ac:dyDescent="0.55000000000000004">
      <c r="A3" s="177" t="s">
        <v>167</v>
      </c>
      <c r="B3" s="47" t="s">
        <v>296</v>
      </c>
    </row>
    <row r="4" spans="1:10" x14ac:dyDescent="0.55000000000000004">
      <c r="A4" s="177"/>
      <c r="B4" s="47" t="s">
        <v>298</v>
      </c>
    </row>
    <row r="5" spans="1:10" x14ac:dyDescent="0.55000000000000004">
      <c r="A5" s="177"/>
      <c r="B5" s="47" t="s">
        <v>297</v>
      </c>
    </row>
    <row r="6" spans="1:10" x14ac:dyDescent="0.55000000000000004">
      <c r="A6" s="177" t="s">
        <v>168</v>
      </c>
      <c r="B6" s="47" t="s">
        <v>299</v>
      </c>
    </row>
    <row r="7" spans="1:10" x14ac:dyDescent="0.55000000000000004">
      <c r="A7" s="177"/>
      <c r="B7" s="47" t="s">
        <v>169</v>
      </c>
    </row>
    <row r="8" spans="1:10" x14ac:dyDescent="0.55000000000000004">
      <c r="A8" s="177"/>
      <c r="B8" s="47" t="s">
        <v>170</v>
      </c>
    </row>
    <row r="9" spans="1:10" x14ac:dyDescent="0.55000000000000004">
      <c r="A9" s="177"/>
      <c r="B9" s="47" t="s">
        <v>300</v>
      </c>
    </row>
    <row r="10" spans="1:10" x14ac:dyDescent="0.55000000000000004">
      <c r="A10" s="177" t="s">
        <v>171</v>
      </c>
      <c r="B10" s="47" t="s">
        <v>172</v>
      </c>
    </row>
    <row r="11" spans="1:10" x14ac:dyDescent="0.55000000000000004">
      <c r="A11" s="177" t="s">
        <v>173</v>
      </c>
      <c r="B11" s="47" t="s">
        <v>174</v>
      </c>
    </row>
    <row r="12" spans="1:10" x14ac:dyDescent="0.55000000000000004">
      <c r="A12" s="177"/>
      <c r="B12" s="47" t="s">
        <v>175</v>
      </c>
    </row>
    <row r="13" spans="1:10" x14ac:dyDescent="0.55000000000000004">
      <c r="A13" s="177" t="s">
        <v>292</v>
      </c>
      <c r="B13" s="47" t="s">
        <v>301</v>
      </c>
    </row>
    <row r="14" spans="1:10" x14ac:dyDescent="0.55000000000000004">
      <c r="A14" s="177" t="s">
        <v>176</v>
      </c>
      <c r="B14" s="47" t="s">
        <v>302</v>
      </c>
    </row>
    <row r="15" spans="1:10" x14ac:dyDescent="0.55000000000000004">
      <c r="A15" s="177" t="s">
        <v>178</v>
      </c>
      <c r="B15" s="47" t="s">
        <v>177</v>
      </c>
    </row>
    <row r="16" spans="1:10" x14ac:dyDescent="0.55000000000000004">
      <c r="A16" s="177" t="s">
        <v>180</v>
      </c>
      <c r="B16" s="47" t="s">
        <v>179</v>
      </c>
    </row>
    <row r="17" spans="1:10" x14ac:dyDescent="0.55000000000000004">
      <c r="B17" s="47" t="s">
        <v>303</v>
      </c>
    </row>
    <row r="18" spans="1:10" x14ac:dyDescent="0.55000000000000004">
      <c r="A18" s="177" t="s">
        <v>293</v>
      </c>
      <c r="B18" s="47" t="s">
        <v>181</v>
      </c>
    </row>
    <row r="20" spans="1:10" x14ac:dyDescent="0.55000000000000004">
      <c r="A20" s="347" t="s">
        <v>182</v>
      </c>
      <c r="B20" s="347"/>
      <c r="C20" s="347"/>
      <c r="D20" s="347"/>
      <c r="E20" s="347"/>
      <c r="F20" s="347"/>
      <c r="G20" s="347"/>
      <c r="H20" s="347"/>
      <c r="I20" s="347"/>
      <c r="J20" s="347"/>
    </row>
  </sheetData>
  <mergeCells count="2">
    <mergeCell ref="A1:J1"/>
    <mergeCell ref="A20:J20"/>
  </mergeCells>
  <pageMargins left="0.39370078740157483" right="0" top="0.74803149606299213" bottom="0.74803149606299213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0"/>
  <sheetViews>
    <sheetView tabSelected="1" topLeftCell="A3" workbookViewId="0">
      <selection activeCell="AU26" sqref="AU26"/>
    </sheetView>
  </sheetViews>
  <sheetFormatPr defaultColWidth="9" defaultRowHeight="12.75" x14ac:dyDescent="0.2"/>
  <cols>
    <col min="1" max="1" width="3.25" style="178" customWidth="1"/>
    <col min="2" max="2" width="5.125" style="178" hidden="1" customWidth="1"/>
    <col min="3" max="3" width="4.375" style="178" hidden="1" customWidth="1"/>
    <col min="4" max="4" width="11.25" style="178" customWidth="1"/>
    <col min="5" max="5" width="5.375" style="178" hidden="1" customWidth="1"/>
    <col min="6" max="6" width="5.5" style="178" hidden="1" customWidth="1"/>
    <col min="7" max="7" width="6.125" style="178" hidden="1" customWidth="1"/>
    <col min="8" max="8" width="3.125" style="178" customWidth="1"/>
    <col min="9" max="9" width="1.75" style="178" customWidth="1"/>
    <col min="10" max="10" width="2.875" style="178" customWidth="1"/>
    <col min="11" max="11" width="1.75" style="178" customWidth="1"/>
    <col min="12" max="12" width="3.375" style="178" customWidth="1"/>
    <col min="13" max="13" width="1.75" style="178" customWidth="1"/>
    <col min="14" max="14" width="2.75" style="178" customWidth="1"/>
    <col min="15" max="15" width="1.75" style="178" customWidth="1"/>
    <col min="16" max="16" width="2.875" style="178" customWidth="1"/>
    <col min="17" max="17" width="1.75" style="178" customWidth="1"/>
    <col min="18" max="18" width="3" style="178" customWidth="1"/>
    <col min="19" max="19" width="1.75" style="178" customWidth="1"/>
    <col min="20" max="20" width="3.25" style="178" customWidth="1"/>
    <col min="21" max="21" width="1.75" style="178" customWidth="1"/>
    <col min="22" max="22" width="2.75" style="178" customWidth="1"/>
    <col min="23" max="23" width="1.75" style="178" customWidth="1"/>
    <col min="24" max="24" width="3.75" style="178" customWidth="1"/>
    <col min="25" max="25" width="3.25" style="178" customWidth="1"/>
    <col min="26" max="26" width="4.25" style="178" customWidth="1"/>
    <col min="27" max="35" width="3.75" style="178" customWidth="1"/>
    <col min="36" max="36" width="3.25" style="178" customWidth="1"/>
    <col min="37" max="37" width="3.125" style="178" customWidth="1"/>
    <col min="38" max="38" width="2.875" style="178" customWidth="1"/>
    <col min="39" max="39" width="3.75" style="178" customWidth="1"/>
    <col min="40" max="40" width="3.5" style="178" customWidth="1"/>
    <col min="41" max="41" width="2.625" style="178" customWidth="1"/>
    <col min="42" max="43" width="3.25" style="178" customWidth="1"/>
    <col min="44" max="44" width="2.625" style="178" customWidth="1"/>
    <col min="45" max="45" width="3" style="178" customWidth="1"/>
    <col min="46" max="46" width="3.75" style="178" customWidth="1"/>
    <col min="47" max="47" width="6.625" style="187" customWidth="1"/>
    <col min="48" max="48" width="3.375" style="187" customWidth="1"/>
    <col min="49" max="49" width="27.625" style="185" customWidth="1"/>
    <col min="50" max="50" width="7" style="185" customWidth="1"/>
    <col min="51" max="58" width="9" style="185"/>
    <col min="59" max="16384" width="9" style="186"/>
  </cols>
  <sheetData>
    <row r="1" spans="1:58" hidden="1" x14ac:dyDescent="0.2">
      <c r="I1" s="179">
        <f t="shared" ref="I1" si="0">IF(H1=0,0,IF(H1&lt;10,1,IF(MOD(H1,30)&lt;10,ROUNDDOWN(H1/30,0),ROUNDUP(H1/30,0))))</f>
        <v>0</v>
      </c>
      <c r="K1" s="179">
        <f t="shared" ref="K1" si="1">IF(J1=0,0,IF(J1&lt;10,1,IF(MOD(J1,30)&lt;10,ROUNDDOWN(J1/30,0),ROUNDUP(J1/30,0))))</f>
        <v>0</v>
      </c>
      <c r="M1" s="179">
        <f>IF(L1=0,0,IF(L1&lt;10,1,IF(MOD(L1,40)&lt;10,ROUNDDOWN(L1/40,0),ROUNDUP(L1/40,0))))</f>
        <v>0</v>
      </c>
      <c r="O1" s="179">
        <f>IF(N1=0,0,IF(N1&lt;10,1,IF(MOD(N1,40)&lt;10,ROUNDDOWN(N1/40,0),ROUNDUP(N1/40,0))))</f>
        <v>0</v>
      </c>
      <c r="Q1" s="179">
        <f>IF(P1=0,0,IF(P1&lt;10,1,IF(MOD(P1,40)&lt;10,ROUNDDOWN(P1/40,0),ROUNDUP(P1/40,0))))</f>
        <v>0</v>
      </c>
      <c r="S1" s="179">
        <f>IF(R1=0,0,IF(R1&lt;10,1,IF(MOD(R1,40)&lt;10,ROUNDDOWN(R1/40,0),ROUNDUP(R1/40,0))))</f>
        <v>0</v>
      </c>
      <c r="U1" s="179">
        <f>IF(T1=0,0,IF(T1&lt;10,1,IF(MOD(T1,40)&lt;10,ROUNDDOWN(T1/40,0),ROUNDUP(T1/40,0))))</f>
        <v>0</v>
      </c>
      <c r="W1" s="179">
        <f>IF(V1=0,0,IF(V1&lt;10,1,IF(MOD(V1,40)&lt;10,ROUNDDOWN(V1/40,0),ROUNDUP(V1/40,0))))</f>
        <v>0</v>
      </c>
      <c r="Y1" s="179">
        <f>IF(X1=0,0,IF(X1&lt;10,1,IF(MOD(X1,40)&lt;10,ROUNDDOWN(X1/40,0),ROUNDUP(X1/40,0))))</f>
        <v>0</v>
      </c>
      <c r="AA1" s="179">
        <f>IF(Z1=0,0,IF(Z1&lt;10,1,IF(MOD(Z1,40)&lt;10,ROUNDDOWN(Z1/40,0),ROUNDUP(Z1/40,0))))</f>
        <v>0</v>
      </c>
      <c r="AC1" s="179">
        <f>IF(AB1=0,0,IF(AB1&lt;10,1,IF(MOD(AB1,40)&lt;10,ROUNDDOWN(AB1/40,0),ROUNDUP(AB1/40,0))))</f>
        <v>0</v>
      </c>
      <c r="AE1" s="179">
        <f>IF(AD1=0,0,IF(AD1&lt;10,1,IF(MOD(AD1,40)&lt;10,ROUNDDOWN(AD1/40,0),ROUNDUP(AD1/40,0))))</f>
        <v>0</v>
      </c>
      <c r="AG1" s="179">
        <f>IF(AF1=0,0,IF(AF1&lt;10,1,IF(MOD(AF1,40)&lt;10,ROUNDDOWN(AF1/40,0),ROUNDUP(AF1/40,0))))</f>
        <v>0</v>
      </c>
      <c r="AI1" s="179">
        <f>IF(AH1=0,0,IF(AH1&lt;10,1,IF(MOD(AH1,40)&lt;10,ROUNDDOWN(AH1/40,0),ROUNDUP(AH1/40,0))))</f>
        <v>0</v>
      </c>
      <c r="AJ1" s="180">
        <f>H1+J1+L1+N1+P1+R1+T1+V1+X1+Z1+AB1+AD1+AF1+AH1</f>
        <v>0</v>
      </c>
      <c r="AK1" s="180">
        <f>I1+K1+M1+O1+Q1+S1+U1+W1+Y1+AA1+AC1+AE1+AG1+AI1</f>
        <v>0</v>
      </c>
      <c r="AN1" s="178">
        <f>SUM(AL1:AM1)</f>
        <v>0</v>
      </c>
      <c r="AO1" s="181">
        <f t="shared" ref="AO1" si="2">IF(AJ1&lt;=0,0,IF(AJ1&lt;=359,1,IF(AJ1&lt;=719,2,IF(AJ1&lt;=1079,3,IF(AJ1&lt;=1679,4,IF(AJ1&lt;=1680,5,IF(AJ1&lt;=1680,1,5)))))))</f>
        <v>0</v>
      </c>
      <c r="AP1" s="181">
        <f>IF(AJ1&gt;120,ROUND(((((I1+K1)*30)+(H1+J1))/50+(((M1+O1+Q1+S1+U1+W1)*40)+(L1+N1+P1+R1+T1+V1))/50+(Y1+AA1+AC1+AE1+AG1+AI1)*2),0),IF((H1+J1+L1+N1+P1+R1+T1+V1)&lt;=0,0,IF((H1+J1+L1+N1+P1+R1+T1+V1)&lt;=20,1,IF((H1+J1+L1+N1+P1+R1+T1+V1)&lt;=40,2,IF((H1+J1+L1+N1+P1+R1+T1+V1)&lt;=60,3,IF((H1+J1+L1+N1+P1+R1+T1+V1)&lt;=80,4,IF((H1+J1+L1+N1+P1+R1+T1+V1)&lt;=100,5,IF((H1+J1+L1+N1+P1+R1+T1+V1)&lt;=120,6,0)))))))+((Y1+AA1+AC1+AE1+AG1+AI1)*2))</f>
        <v>0</v>
      </c>
      <c r="AQ1" s="182">
        <f t="shared" ref="AQ1" si="3">SUM(AO1:AP1)</f>
        <v>0</v>
      </c>
      <c r="AR1" s="180">
        <f>SUM(AL1)-AO1</f>
        <v>0</v>
      </c>
      <c r="AS1" s="180">
        <f>SUM(AM1)-AP1</f>
        <v>0</v>
      </c>
      <c r="AT1" s="180">
        <f>SUM(AN1)-AQ1</f>
        <v>0</v>
      </c>
      <c r="AU1" s="183" t="e">
        <f>SUM(AT1)/AQ1*100</f>
        <v>#DIV/0!</v>
      </c>
      <c r="AV1" s="184"/>
    </row>
    <row r="2" spans="1:58" hidden="1" x14ac:dyDescent="0.2"/>
    <row r="3" spans="1:58" ht="19.5" customHeight="1" x14ac:dyDescent="0.2">
      <c r="A3" s="365" t="s">
        <v>304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188"/>
    </row>
    <row r="4" spans="1:58" s="195" customFormat="1" ht="15.75" customHeight="1" x14ac:dyDescent="0.2">
      <c r="A4" s="189"/>
      <c r="B4" s="189"/>
      <c r="C4" s="189"/>
      <c r="D4" s="190"/>
      <c r="E4" s="190"/>
      <c r="F4" s="190"/>
      <c r="G4" s="191"/>
      <c r="H4" s="354" t="s">
        <v>183</v>
      </c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6"/>
      <c r="AL4" s="354" t="s">
        <v>184</v>
      </c>
      <c r="AM4" s="355"/>
      <c r="AN4" s="355"/>
      <c r="AO4" s="355"/>
      <c r="AP4" s="355"/>
      <c r="AQ4" s="356"/>
      <c r="AR4" s="357" t="s">
        <v>185</v>
      </c>
      <c r="AS4" s="358"/>
      <c r="AT4" s="359"/>
      <c r="AU4" s="192"/>
      <c r="AV4" s="193"/>
      <c r="AW4" s="194"/>
      <c r="AX4" s="194"/>
      <c r="AY4" s="194"/>
      <c r="AZ4" s="194"/>
      <c r="BA4" s="194"/>
      <c r="BB4" s="194"/>
      <c r="BC4" s="194"/>
      <c r="BD4" s="194"/>
      <c r="BE4" s="194"/>
      <c r="BF4" s="194"/>
    </row>
    <row r="5" spans="1:58" s="195" customFormat="1" x14ac:dyDescent="0.2">
      <c r="A5" s="196" t="s">
        <v>186</v>
      </c>
      <c r="B5" s="196"/>
      <c r="C5" s="196"/>
      <c r="D5" s="197"/>
      <c r="E5" s="197"/>
      <c r="F5" s="197" t="s">
        <v>187</v>
      </c>
      <c r="G5" s="194"/>
      <c r="H5" s="357" t="s">
        <v>10</v>
      </c>
      <c r="I5" s="359"/>
      <c r="J5" s="357" t="s">
        <v>188</v>
      </c>
      <c r="K5" s="359"/>
      <c r="L5" s="357" t="s">
        <v>11</v>
      </c>
      <c r="M5" s="359"/>
      <c r="N5" s="357" t="s">
        <v>12</v>
      </c>
      <c r="O5" s="359"/>
      <c r="P5" s="357" t="s">
        <v>13</v>
      </c>
      <c r="Q5" s="359"/>
      <c r="R5" s="357" t="s">
        <v>14</v>
      </c>
      <c r="S5" s="359"/>
      <c r="T5" s="357" t="s">
        <v>15</v>
      </c>
      <c r="U5" s="359"/>
      <c r="V5" s="357" t="s">
        <v>16</v>
      </c>
      <c r="W5" s="359"/>
      <c r="X5" s="357" t="s">
        <v>17</v>
      </c>
      <c r="Y5" s="359"/>
      <c r="Z5" s="357" t="s">
        <v>18</v>
      </c>
      <c r="AA5" s="359"/>
      <c r="AB5" s="357" t="s">
        <v>19</v>
      </c>
      <c r="AC5" s="359"/>
      <c r="AD5" s="357" t="s">
        <v>20</v>
      </c>
      <c r="AE5" s="359"/>
      <c r="AF5" s="357" t="s">
        <v>21</v>
      </c>
      <c r="AG5" s="359"/>
      <c r="AH5" s="357" t="s">
        <v>22</v>
      </c>
      <c r="AI5" s="359"/>
      <c r="AJ5" s="357" t="s">
        <v>23</v>
      </c>
      <c r="AK5" s="359"/>
      <c r="AL5" s="351" t="s">
        <v>24</v>
      </c>
      <c r="AM5" s="352"/>
      <c r="AN5" s="353"/>
      <c r="AO5" s="354" t="s">
        <v>3</v>
      </c>
      <c r="AP5" s="355"/>
      <c r="AQ5" s="356"/>
      <c r="AR5" s="360"/>
      <c r="AS5" s="361"/>
      <c r="AT5" s="362"/>
      <c r="AU5" s="198" t="s">
        <v>189</v>
      </c>
      <c r="AV5" s="199" t="s">
        <v>8</v>
      </c>
      <c r="AW5" s="194"/>
      <c r="AX5" s="194"/>
      <c r="AY5" s="194"/>
      <c r="AZ5" s="194"/>
      <c r="BA5" s="194"/>
      <c r="BB5" s="194"/>
      <c r="BC5" s="194"/>
      <c r="BD5" s="194"/>
      <c r="BE5" s="194"/>
      <c r="BF5" s="194"/>
    </row>
    <row r="6" spans="1:58" s="195" customFormat="1" x14ac:dyDescent="0.2">
      <c r="A6" s="196" t="s">
        <v>190</v>
      </c>
      <c r="B6" s="196"/>
      <c r="C6" s="196"/>
      <c r="D6" s="197" t="s">
        <v>25</v>
      </c>
      <c r="E6" s="197" t="s">
        <v>26</v>
      </c>
      <c r="F6" s="197" t="s">
        <v>191</v>
      </c>
      <c r="G6" s="194" t="s">
        <v>27</v>
      </c>
      <c r="H6" s="360"/>
      <c r="I6" s="362"/>
      <c r="J6" s="360"/>
      <c r="K6" s="362"/>
      <c r="L6" s="360"/>
      <c r="M6" s="362"/>
      <c r="N6" s="360"/>
      <c r="O6" s="362"/>
      <c r="P6" s="360"/>
      <c r="Q6" s="362"/>
      <c r="R6" s="360"/>
      <c r="S6" s="362"/>
      <c r="T6" s="360"/>
      <c r="U6" s="362"/>
      <c r="V6" s="360"/>
      <c r="W6" s="362"/>
      <c r="X6" s="360"/>
      <c r="Y6" s="362"/>
      <c r="Z6" s="360"/>
      <c r="AA6" s="362"/>
      <c r="AB6" s="360"/>
      <c r="AC6" s="362"/>
      <c r="AD6" s="360"/>
      <c r="AE6" s="362"/>
      <c r="AF6" s="360"/>
      <c r="AG6" s="362"/>
      <c r="AH6" s="360"/>
      <c r="AI6" s="362"/>
      <c r="AJ6" s="360"/>
      <c r="AK6" s="362"/>
      <c r="AL6" s="348" t="s">
        <v>28</v>
      </c>
      <c r="AM6" s="200" t="s">
        <v>29</v>
      </c>
      <c r="AN6" s="348" t="s">
        <v>23</v>
      </c>
      <c r="AO6" s="348" t="s">
        <v>28</v>
      </c>
      <c r="AP6" s="194" t="s">
        <v>29</v>
      </c>
      <c r="AQ6" s="348" t="s">
        <v>23</v>
      </c>
      <c r="AR6" s="348" t="s">
        <v>28</v>
      </c>
      <c r="AS6" s="194" t="s">
        <v>29</v>
      </c>
      <c r="AT6" s="348" t="s">
        <v>23</v>
      </c>
      <c r="AU6" s="201" t="s">
        <v>192</v>
      </c>
      <c r="AV6" s="199"/>
      <c r="AW6" s="194"/>
      <c r="AX6" s="194"/>
      <c r="AY6" s="194"/>
      <c r="AZ6" s="194"/>
      <c r="BA6" s="194"/>
      <c r="BB6" s="194"/>
      <c r="BC6" s="194"/>
      <c r="BD6" s="194"/>
      <c r="BE6" s="194"/>
      <c r="BF6" s="194"/>
    </row>
    <row r="7" spans="1:58" s="195" customFormat="1" x14ac:dyDescent="0.2">
      <c r="A7" s="196" t="s">
        <v>30</v>
      </c>
      <c r="B7" s="196"/>
      <c r="C7" s="196"/>
      <c r="D7" s="197"/>
      <c r="E7" s="197"/>
      <c r="F7" s="197"/>
      <c r="G7" s="194"/>
      <c r="H7" s="348" t="s">
        <v>31</v>
      </c>
      <c r="I7" s="348" t="s">
        <v>32</v>
      </c>
      <c r="J7" s="348" t="s">
        <v>31</v>
      </c>
      <c r="K7" s="348" t="s">
        <v>32</v>
      </c>
      <c r="L7" s="348" t="s">
        <v>31</v>
      </c>
      <c r="M7" s="348" t="s">
        <v>32</v>
      </c>
      <c r="N7" s="348" t="s">
        <v>31</v>
      </c>
      <c r="O7" s="348" t="s">
        <v>32</v>
      </c>
      <c r="P7" s="348" t="s">
        <v>31</v>
      </c>
      <c r="Q7" s="348" t="s">
        <v>32</v>
      </c>
      <c r="R7" s="348" t="s">
        <v>31</v>
      </c>
      <c r="S7" s="348" t="s">
        <v>32</v>
      </c>
      <c r="T7" s="348" t="s">
        <v>31</v>
      </c>
      <c r="U7" s="348" t="s">
        <v>32</v>
      </c>
      <c r="V7" s="348" t="s">
        <v>31</v>
      </c>
      <c r="W7" s="348" t="s">
        <v>32</v>
      </c>
      <c r="X7" s="348" t="s">
        <v>31</v>
      </c>
      <c r="Y7" s="348" t="s">
        <v>32</v>
      </c>
      <c r="Z7" s="348" t="s">
        <v>31</v>
      </c>
      <c r="AA7" s="348" t="s">
        <v>32</v>
      </c>
      <c r="AB7" s="348" t="s">
        <v>31</v>
      </c>
      <c r="AC7" s="348" t="s">
        <v>32</v>
      </c>
      <c r="AD7" s="348" t="s">
        <v>31</v>
      </c>
      <c r="AE7" s="348" t="s">
        <v>32</v>
      </c>
      <c r="AF7" s="348" t="s">
        <v>31</v>
      </c>
      <c r="AG7" s="348" t="s">
        <v>32</v>
      </c>
      <c r="AH7" s="348" t="s">
        <v>31</v>
      </c>
      <c r="AI7" s="348" t="s">
        <v>32</v>
      </c>
      <c r="AJ7" s="348" t="s">
        <v>31</v>
      </c>
      <c r="AK7" s="348" t="s">
        <v>32</v>
      </c>
      <c r="AL7" s="349"/>
      <c r="AM7" s="200" t="s">
        <v>193</v>
      </c>
      <c r="AN7" s="349"/>
      <c r="AO7" s="349"/>
      <c r="AP7" s="194" t="s">
        <v>193</v>
      </c>
      <c r="AQ7" s="349"/>
      <c r="AR7" s="349"/>
      <c r="AS7" s="194" t="s">
        <v>193</v>
      </c>
      <c r="AT7" s="349"/>
      <c r="AU7" s="201"/>
      <c r="AV7" s="199"/>
      <c r="AW7" s="194"/>
      <c r="AX7" s="194"/>
      <c r="AY7" s="194"/>
      <c r="AZ7" s="194"/>
      <c r="BA7" s="194"/>
      <c r="BB7" s="194"/>
      <c r="BC7" s="194"/>
      <c r="BD7" s="194"/>
      <c r="BE7" s="194"/>
      <c r="BF7" s="194"/>
    </row>
    <row r="8" spans="1:58" s="195" customFormat="1" ht="7.5" customHeight="1" x14ac:dyDescent="0.2">
      <c r="A8" s="196"/>
      <c r="B8" s="196"/>
      <c r="C8" s="196"/>
      <c r="D8" s="197"/>
      <c r="E8" s="197"/>
      <c r="F8" s="197"/>
      <c r="G8" s="194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197"/>
      <c r="AM8" s="194"/>
      <c r="AN8" s="197"/>
      <c r="AO8" s="194"/>
      <c r="AP8" s="194"/>
      <c r="AQ8" s="196"/>
      <c r="AR8" s="197"/>
      <c r="AS8" s="194"/>
      <c r="AT8" s="196"/>
      <c r="AU8" s="201"/>
      <c r="AV8" s="197"/>
      <c r="AW8" s="194"/>
      <c r="AX8" s="194"/>
      <c r="AY8" s="194"/>
      <c r="AZ8" s="194"/>
      <c r="BA8" s="194"/>
      <c r="BB8" s="194"/>
      <c r="BC8" s="194"/>
      <c r="BD8" s="194"/>
      <c r="BE8" s="194"/>
      <c r="BF8" s="194"/>
    </row>
    <row r="9" spans="1:58" s="195" customFormat="1" x14ac:dyDescent="0.2">
      <c r="A9" s="202" t="s">
        <v>194</v>
      </c>
      <c r="B9" s="202"/>
      <c r="C9" s="202"/>
      <c r="D9" s="203"/>
      <c r="E9" s="203"/>
      <c r="F9" s="203"/>
      <c r="G9" s="204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205" t="s">
        <v>195</v>
      </c>
      <c r="AM9" s="206" t="s">
        <v>196</v>
      </c>
      <c r="AN9" s="205" t="s">
        <v>197</v>
      </c>
      <c r="AO9" s="206" t="s">
        <v>198</v>
      </c>
      <c r="AP9" s="202" t="s">
        <v>199</v>
      </c>
      <c r="AQ9" s="202" t="s">
        <v>200</v>
      </c>
      <c r="AR9" s="205" t="s">
        <v>201</v>
      </c>
      <c r="AS9" s="202" t="s">
        <v>202</v>
      </c>
      <c r="AT9" s="202" t="s">
        <v>203</v>
      </c>
      <c r="AU9" s="207" t="s">
        <v>204</v>
      </c>
      <c r="AV9" s="199"/>
      <c r="AW9" s="194"/>
      <c r="AX9" s="194"/>
      <c r="AY9" s="194"/>
      <c r="AZ9" s="194"/>
      <c r="BA9" s="194"/>
      <c r="BB9" s="194"/>
      <c r="BC9" s="194"/>
      <c r="BD9" s="194"/>
      <c r="BE9" s="194"/>
      <c r="BF9" s="194"/>
    </row>
    <row r="10" spans="1:58" s="187" customFormat="1" ht="18" customHeight="1" x14ac:dyDescent="0.55000000000000004">
      <c r="A10" s="208">
        <v>1</v>
      </c>
      <c r="B10" s="208" t="s">
        <v>33</v>
      </c>
      <c r="C10" s="208">
        <v>22012001</v>
      </c>
      <c r="D10" s="209" t="s">
        <v>205</v>
      </c>
      <c r="E10" s="210" t="s">
        <v>206</v>
      </c>
      <c r="F10" s="210" t="s">
        <v>207</v>
      </c>
      <c r="G10" s="210" t="s">
        <v>34</v>
      </c>
      <c r="H10" s="211">
        <v>0</v>
      </c>
      <c r="I10" s="212">
        <v>0</v>
      </c>
      <c r="J10" s="211">
        <v>0</v>
      </c>
      <c r="K10" s="212">
        <v>0</v>
      </c>
      <c r="L10" s="211">
        <v>0</v>
      </c>
      <c r="M10" s="213">
        <v>0</v>
      </c>
      <c r="N10" s="211">
        <v>0</v>
      </c>
      <c r="O10" s="213">
        <v>0</v>
      </c>
      <c r="P10" s="211">
        <v>0</v>
      </c>
      <c r="Q10" s="213">
        <v>0</v>
      </c>
      <c r="R10" s="211">
        <v>0</v>
      </c>
      <c r="S10" s="213">
        <v>0</v>
      </c>
      <c r="T10" s="211">
        <v>0</v>
      </c>
      <c r="U10" s="213">
        <v>0</v>
      </c>
      <c r="V10" s="211">
        <v>0</v>
      </c>
      <c r="W10" s="213">
        <v>0</v>
      </c>
      <c r="X10" s="214">
        <v>377</v>
      </c>
      <c r="Y10" s="215">
        <v>11</v>
      </c>
      <c r="Z10" s="214">
        <v>375</v>
      </c>
      <c r="AA10" s="215">
        <v>11</v>
      </c>
      <c r="AB10" s="214">
        <v>368</v>
      </c>
      <c r="AC10" s="215">
        <v>11</v>
      </c>
      <c r="AD10" s="214">
        <v>606</v>
      </c>
      <c r="AE10" s="215">
        <v>18</v>
      </c>
      <c r="AF10" s="214">
        <v>597</v>
      </c>
      <c r="AG10" s="215">
        <v>17</v>
      </c>
      <c r="AH10" s="214">
        <v>580</v>
      </c>
      <c r="AI10" s="215">
        <v>17</v>
      </c>
      <c r="AJ10" s="208">
        <f t="shared" ref="AJ10:AJ55" si="4">SUM(H10)+T10+V10+X10+Z10+AB10+AD10+AF10+AH10+J10+L10+N10+P10+R10</f>
        <v>2903</v>
      </c>
      <c r="AK10" s="208">
        <f t="shared" ref="AK10:AK55" si="5">SUM(I10+U10+W10+Y10+AA10+AC10+AE10+AG10+AI10+K10+M10+O10+Q10+S10)</f>
        <v>85</v>
      </c>
      <c r="AL10" s="216">
        <v>5</v>
      </c>
      <c r="AM10" s="217">
        <v>146</v>
      </c>
      <c r="AN10" s="218">
        <f t="shared" ref="AN10:AN55" si="6">SUM(AL10:AM10)</f>
        <v>151</v>
      </c>
      <c r="AO10" s="219">
        <v>5</v>
      </c>
      <c r="AP10" s="220">
        <v>141</v>
      </c>
      <c r="AQ10" s="221">
        <f t="shared" ref="AQ10:AQ55" si="7">SUM(AO10:AP10)</f>
        <v>146</v>
      </c>
      <c r="AR10" s="222">
        <f t="shared" ref="AR10:AS55" si="8">SUM(AL10)-AO10</f>
        <v>0</v>
      </c>
      <c r="AS10" s="222">
        <f t="shared" si="8"/>
        <v>5</v>
      </c>
      <c r="AT10" s="223">
        <f>SUM(AR10:AS10)</f>
        <v>5</v>
      </c>
      <c r="AU10" s="319">
        <f t="shared" ref="AU10:AU55" si="9">SUM(AT10)/AQ10*100</f>
        <v>3.4246575342465753</v>
      </c>
      <c r="AV10" s="224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</row>
    <row r="11" spans="1:58" s="187" customFormat="1" ht="18" customHeight="1" x14ac:dyDescent="0.55000000000000004">
      <c r="A11" s="226">
        <v>2</v>
      </c>
      <c r="B11" s="226" t="s">
        <v>33</v>
      </c>
      <c r="C11" s="226">
        <v>22012002</v>
      </c>
      <c r="D11" s="209" t="s">
        <v>208</v>
      </c>
      <c r="E11" s="227" t="s">
        <v>209</v>
      </c>
      <c r="F11" s="227" t="s">
        <v>207</v>
      </c>
      <c r="G11" s="227" t="s">
        <v>34</v>
      </c>
      <c r="H11" s="228">
        <v>0</v>
      </c>
      <c r="I11" s="229">
        <v>0</v>
      </c>
      <c r="J11" s="228">
        <v>0</v>
      </c>
      <c r="K11" s="229">
        <v>0</v>
      </c>
      <c r="L11" s="228">
        <v>0</v>
      </c>
      <c r="M11" s="230">
        <v>0</v>
      </c>
      <c r="N11" s="228">
        <v>0</v>
      </c>
      <c r="O11" s="230">
        <v>0</v>
      </c>
      <c r="P11" s="228">
        <v>0</v>
      </c>
      <c r="Q11" s="230">
        <v>0</v>
      </c>
      <c r="R11" s="228">
        <v>0</v>
      </c>
      <c r="S11" s="230">
        <v>0</v>
      </c>
      <c r="T11" s="228">
        <v>0</v>
      </c>
      <c r="U11" s="230">
        <v>0</v>
      </c>
      <c r="V11" s="228">
        <v>0</v>
      </c>
      <c r="W11" s="230">
        <v>0</v>
      </c>
      <c r="X11" s="231">
        <v>27</v>
      </c>
      <c r="Y11" s="232">
        <v>1</v>
      </c>
      <c r="Z11" s="231">
        <v>26</v>
      </c>
      <c r="AA11" s="232">
        <v>1</v>
      </c>
      <c r="AB11" s="231">
        <v>21</v>
      </c>
      <c r="AC11" s="232">
        <v>1</v>
      </c>
      <c r="AD11" s="231">
        <v>22</v>
      </c>
      <c r="AE11" s="232">
        <v>1</v>
      </c>
      <c r="AF11" s="231">
        <v>9</v>
      </c>
      <c r="AG11" s="232">
        <v>1</v>
      </c>
      <c r="AH11" s="231">
        <v>10</v>
      </c>
      <c r="AI11" s="232">
        <v>1</v>
      </c>
      <c r="AJ11" s="226">
        <f t="shared" si="4"/>
        <v>115</v>
      </c>
      <c r="AK11" s="226">
        <f t="shared" si="5"/>
        <v>6</v>
      </c>
      <c r="AL11" s="233">
        <v>1</v>
      </c>
      <c r="AM11" s="234">
        <v>12</v>
      </c>
      <c r="AN11" s="235">
        <f t="shared" si="6"/>
        <v>13</v>
      </c>
      <c r="AO11" s="236">
        <v>1</v>
      </c>
      <c r="AP11" s="237">
        <v>10</v>
      </c>
      <c r="AQ11" s="238">
        <f t="shared" si="7"/>
        <v>11</v>
      </c>
      <c r="AR11" s="239">
        <f t="shared" si="8"/>
        <v>0</v>
      </c>
      <c r="AS11" s="222">
        <f t="shared" si="8"/>
        <v>2</v>
      </c>
      <c r="AT11" s="223">
        <f t="shared" ref="AT11:AT55" si="10">SUM(AR11:AS11)</f>
        <v>2</v>
      </c>
      <c r="AU11" s="240">
        <f t="shared" si="9"/>
        <v>18.181818181818183</v>
      </c>
      <c r="AV11" s="241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</row>
    <row r="12" spans="1:58" s="187" customFormat="1" ht="18" customHeight="1" x14ac:dyDescent="0.55000000000000004">
      <c r="A12" s="226">
        <v>3</v>
      </c>
      <c r="B12" s="226" t="s">
        <v>33</v>
      </c>
      <c r="C12" s="226">
        <v>22012003</v>
      </c>
      <c r="D12" s="209" t="s">
        <v>210</v>
      </c>
      <c r="E12" s="227" t="s">
        <v>206</v>
      </c>
      <c r="F12" s="227" t="s">
        <v>207</v>
      </c>
      <c r="G12" s="227" t="s">
        <v>34</v>
      </c>
      <c r="H12" s="228">
        <v>0</v>
      </c>
      <c r="I12" s="229">
        <v>0</v>
      </c>
      <c r="J12" s="228">
        <v>0</v>
      </c>
      <c r="K12" s="229">
        <v>0</v>
      </c>
      <c r="L12" s="228">
        <v>0</v>
      </c>
      <c r="M12" s="230">
        <v>0</v>
      </c>
      <c r="N12" s="228">
        <v>0</v>
      </c>
      <c r="O12" s="230">
        <v>0</v>
      </c>
      <c r="P12" s="228">
        <v>0</v>
      </c>
      <c r="Q12" s="230">
        <v>0</v>
      </c>
      <c r="R12" s="228">
        <v>0</v>
      </c>
      <c r="S12" s="230">
        <v>0</v>
      </c>
      <c r="T12" s="228">
        <v>0</v>
      </c>
      <c r="U12" s="230">
        <v>0</v>
      </c>
      <c r="V12" s="228">
        <v>0</v>
      </c>
      <c r="W12" s="230">
        <v>0</v>
      </c>
      <c r="X12" s="231">
        <v>375</v>
      </c>
      <c r="Y12" s="232">
        <v>11</v>
      </c>
      <c r="Z12" s="231">
        <v>372</v>
      </c>
      <c r="AA12" s="232">
        <v>11</v>
      </c>
      <c r="AB12" s="231">
        <v>371</v>
      </c>
      <c r="AC12" s="232">
        <v>11</v>
      </c>
      <c r="AD12" s="231">
        <v>574</v>
      </c>
      <c r="AE12" s="232">
        <v>17</v>
      </c>
      <c r="AF12" s="231">
        <v>563</v>
      </c>
      <c r="AG12" s="232">
        <v>16</v>
      </c>
      <c r="AH12" s="231">
        <v>552</v>
      </c>
      <c r="AI12" s="232">
        <v>16</v>
      </c>
      <c r="AJ12" s="226">
        <f t="shared" si="4"/>
        <v>2807</v>
      </c>
      <c r="AK12" s="226">
        <f t="shared" si="5"/>
        <v>82</v>
      </c>
      <c r="AL12" s="233">
        <v>5</v>
      </c>
      <c r="AM12" s="234">
        <v>142</v>
      </c>
      <c r="AN12" s="235">
        <f t="shared" si="6"/>
        <v>147</v>
      </c>
      <c r="AO12" s="236">
        <v>5</v>
      </c>
      <c r="AP12" s="237">
        <v>135</v>
      </c>
      <c r="AQ12" s="238">
        <f t="shared" si="7"/>
        <v>140</v>
      </c>
      <c r="AR12" s="239">
        <f t="shared" si="8"/>
        <v>0</v>
      </c>
      <c r="AS12" s="222">
        <f t="shared" si="8"/>
        <v>7</v>
      </c>
      <c r="AT12" s="223">
        <f t="shared" si="10"/>
        <v>7</v>
      </c>
      <c r="AU12" s="240">
        <f t="shared" si="9"/>
        <v>5</v>
      </c>
      <c r="AV12" s="241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</row>
    <row r="13" spans="1:58" s="187" customFormat="1" ht="18" customHeight="1" x14ac:dyDescent="0.55000000000000004">
      <c r="A13" s="226">
        <v>4</v>
      </c>
      <c r="B13" s="226" t="s">
        <v>33</v>
      </c>
      <c r="C13" s="226">
        <v>22012004</v>
      </c>
      <c r="D13" s="209" t="s">
        <v>211</v>
      </c>
      <c r="E13" s="227" t="s">
        <v>212</v>
      </c>
      <c r="F13" s="227" t="s">
        <v>207</v>
      </c>
      <c r="G13" s="227" t="s">
        <v>34</v>
      </c>
      <c r="H13" s="228">
        <v>0</v>
      </c>
      <c r="I13" s="229">
        <v>0</v>
      </c>
      <c r="J13" s="228">
        <v>0</v>
      </c>
      <c r="K13" s="229">
        <v>0</v>
      </c>
      <c r="L13" s="228">
        <v>0</v>
      </c>
      <c r="M13" s="230">
        <v>0</v>
      </c>
      <c r="N13" s="228">
        <v>0</v>
      </c>
      <c r="O13" s="230">
        <v>0</v>
      </c>
      <c r="P13" s="228">
        <v>0</v>
      </c>
      <c r="Q13" s="230">
        <v>0</v>
      </c>
      <c r="R13" s="228">
        <v>0</v>
      </c>
      <c r="S13" s="230">
        <v>0</v>
      </c>
      <c r="T13" s="228">
        <v>0</v>
      </c>
      <c r="U13" s="230">
        <v>0</v>
      </c>
      <c r="V13" s="228">
        <v>0</v>
      </c>
      <c r="W13" s="230">
        <v>0</v>
      </c>
      <c r="X13" s="231">
        <v>323</v>
      </c>
      <c r="Y13" s="232">
        <v>9</v>
      </c>
      <c r="Z13" s="231">
        <v>307</v>
      </c>
      <c r="AA13" s="232">
        <v>9</v>
      </c>
      <c r="AB13" s="231">
        <v>292</v>
      </c>
      <c r="AC13" s="232">
        <v>9</v>
      </c>
      <c r="AD13" s="231">
        <v>340</v>
      </c>
      <c r="AE13" s="232">
        <v>10</v>
      </c>
      <c r="AF13" s="231">
        <v>236</v>
      </c>
      <c r="AG13" s="232">
        <v>7</v>
      </c>
      <c r="AH13" s="231">
        <v>277</v>
      </c>
      <c r="AI13" s="232">
        <v>8</v>
      </c>
      <c r="AJ13" s="226">
        <f t="shared" si="4"/>
        <v>1775</v>
      </c>
      <c r="AK13" s="226">
        <f t="shared" si="5"/>
        <v>52</v>
      </c>
      <c r="AL13" s="233">
        <v>5</v>
      </c>
      <c r="AM13" s="234">
        <v>86</v>
      </c>
      <c r="AN13" s="235">
        <f t="shared" si="6"/>
        <v>91</v>
      </c>
      <c r="AO13" s="236">
        <v>5</v>
      </c>
      <c r="AP13" s="237">
        <v>84</v>
      </c>
      <c r="AQ13" s="238">
        <f t="shared" si="7"/>
        <v>89</v>
      </c>
      <c r="AR13" s="239">
        <f t="shared" si="8"/>
        <v>0</v>
      </c>
      <c r="AS13" s="222">
        <f t="shared" si="8"/>
        <v>2</v>
      </c>
      <c r="AT13" s="223">
        <f t="shared" si="10"/>
        <v>2</v>
      </c>
      <c r="AU13" s="240">
        <f t="shared" si="9"/>
        <v>2.2471910112359552</v>
      </c>
      <c r="AV13" s="241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</row>
    <row r="14" spans="1:58" s="187" customFormat="1" ht="18" customHeight="1" x14ac:dyDescent="0.55000000000000004">
      <c r="A14" s="226">
        <v>5</v>
      </c>
      <c r="B14" s="226" t="s">
        <v>33</v>
      </c>
      <c r="C14" s="226">
        <v>22012005</v>
      </c>
      <c r="D14" s="209" t="s">
        <v>213</v>
      </c>
      <c r="E14" s="227" t="s">
        <v>214</v>
      </c>
      <c r="F14" s="227" t="s">
        <v>214</v>
      </c>
      <c r="G14" s="227" t="s">
        <v>34</v>
      </c>
      <c r="H14" s="228">
        <v>0</v>
      </c>
      <c r="I14" s="229">
        <v>0</v>
      </c>
      <c r="J14" s="228">
        <v>0</v>
      </c>
      <c r="K14" s="229">
        <v>0</v>
      </c>
      <c r="L14" s="228">
        <v>0</v>
      </c>
      <c r="M14" s="230">
        <v>0</v>
      </c>
      <c r="N14" s="228">
        <v>0</v>
      </c>
      <c r="O14" s="230">
        <v>0</v>
      </c>
      <c r="P14" s="228">
        <v>0</v>
      </c>
      <c r="Q14" s="230">
        <v>0</v>
      </c>
      <c r="R14" s="228">
        <v>0</v>
      </c>
      <c r="S14" s="230">
        <v>0</v>
      </c>
      <c r="T14" s="228">
        <v>0</v>
      </c>
      <c r="U14" s="230">
        <v>0</v>
      </c>
      <c r="V14" s="228">
        <v>0</v>
      </c>
      <c r="W14" s="230">
        <v>0</v>
      </c>
      <c r="X14" s="231">
        <v>192</v>
      </c>
      <c r="Y14" s="232">
        <v>6</v>
      </c>
      <c r="Z14" s="231">
        <v>219</v>
      </c>
      <c r="AA14" s="232">
        <v>6</v>
      </c>
      <c r="AB14" s="231">
        <v>238</v>
      </c>
      <c r="AC14" s="232">
        <v>7</v>
      </c>
      <c r="AD14" s="231">
        <v>306</v>
      </c>
      <c r="AE14" s="232">
        <v>9</v>
      </c>
      <c r="AF14" s="231">
        <v>291</v>
      </c>
      <c r="AG14" s="232">
        <v>9</v>
      </c>
      <c r="AH14" s="231">
        <v>276</v>
      </c>
      <c r="AI14" s="232">
        <v>8</v>
      </c>
      <c r="AJ14" s="226">
        <f t="shared" si="4"/>
        <v>1522</v>
      </c>
      <c r="AK14" s="226">
        <f t="shared" si="5"/>
        <v>45</v>
      </c>
      <c r="AL14" s="233">
        <v>4</v>
      </c>
      <c r="AM14" s="234">
        <v>82</v>
      </c>
      <c r="AN14" s="235">
        <f t="shared" si="6"/>
        <v>86</v>
      </c>
      <c r="AO14" s="236">
        <v>4</v>
      </c>
      <c r="AP14" s="237">
        <v>74</v>
      </c>
      <c r="AQ14" s="238">
        <f t="shared" si="7"/>
        <v>78</v>
      </c>
      <c r="AR14" s="243">
        <f t="shared" si="8"/>
        <v>0</v>
      </c>
      <c r="AS14" s="222">
        <f t="shared" si="8"/>
        <v>8</v>
      </c>
      <c r="AT14" s="223">
        <f t="shared" si="10"/>
        <v>8</v>
      </c>
      <c r="AU14" s="240">
        <f t="shared" si="9"/>
        <v>10.256410256410255</v>
      </c>
      <c r="AV14" s="241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</row>
    <row r="15" spans="1:58" s="187" customFormat="1" ht="18" customHeight="1" x14ac:dyDescent="0.55000000000000004">
      <c r="A15" s="226">
        <v>6</v>
      </c>
      <c r="B15" s="226" t="s">
        <v>33</v>
      </c>
      <c r="C15" s="226">
        <v>22012006</v>
      </c>
      <c r="D15" s="209" t="s">
        <v>215</v>
      </c>
      <c r="E15" s="227" t="s">
        <v>216</v>
      </c>
      <c r="F15" s="227" t="s">
        <v>214</v>
      </c>
      <c r="G15" s="227" t="s">
        <v>34</v>
      </c>
      <c r="H15" s="228">
        <v>0</v>
      </c>
      <c r="I15" s="229">
        <v>0</v>
      </c>
      <c r="J15" s="228">
        <v>0</v>
      </c>
      <c r="K15" s="229">
        <v>0</v>
      </c>
      <c r="L15" s="228">
        <v>0</v>
      </c>
      <c r="M15" s="230">
        <v>0</v>
      </c>
      <c r="N15" s="228">
        <v>0</v>
      </c>
      <c r="O15" s="230">
        <v>0</v>
      </c>
      <c r="P15" s="228">
        <v>0</v>
      </c>
      <c r="Q15" s="230">
        <v>0</v>
      </c>
      <c r="R15" s="228">
        <v>0</v>
      </c>
      <c r="S15" s="230">
        <v>0</v>
      </c>
      <c r="T15" s="228">
        <v>0</v>
      </c>
      <c r="U15" s="230">
        <v>0</v>
      </c>
      <c r="V15" s="228">
        <v>0</v>
      </c>
      <c r="W15" s="230">
        <v>0</v>
      </c>
      <c r="X15" s="231">
        <v>37</v>
      </c>
      <c r="Y15" s="232">
        <v>1</v>
      </c>
      <c r="Z15" s="231">
        <v>27</v>
      </c>
      <c r="AA15" s="232">
        <v>1</v>
      </c>
      <c r="AB15" s="231">
        <v>30</v>
      </c>
      <c r="AC15" s="232">
        <v>1</v>
      </c>
      <c r="AD15" s="231">
        <v>24</v>
      </c>
      <c r="AE15" s="232">
        <v>1</v>
      </c>
      <c r="AF15" s="231">
        <v>27</v>
      </c>
      <c r="AG15" s="232">
        <v>1</v>
      </c>
      <c r="AH15" s="231">
        <v>20</v>
      </c>
      <c r="AI15" s="232">
        <v>1</v>
      </c>
      <c r="AJ15" s="226">
        <f t="shared" si="4"/>
        <v>165</v>
      </c>
      <c r="AK15" s="226">
        <f t="shared" si="5"/>
        <v>6</v>
      </c>
      <c r="AL15" s="233">
        <v>1</v>
      </c>
      <c r="AM15" s="234">
        <v>12</v>
      </c>
      <c r="AN15" s="235">
        <f t="shared" si="6"/>
        <v>13</v>
      </c>
      <c r="AO15" s="236">
        <v>2</v>
      </c>
      <c r="AP15" s="237">
        <v>10</v>
      </c>
      <c r="AQ15" s="238">
        <f t="shared" si="7"/>
        <v>12</v>
      </c>
      <c r="AR15" s="239">
        <f t="shared" si="8"/>
        <v>-1</v>
      </c>
      <c r="AS15" s="222">
        <f t="shared" si="8"/>
        <v>2</v>
      </c>
      <c r="AT15" s="223">
        <f t="shared" si="10"/>
        <v>1</v>
      </c>
      <c r="AU15" s="240">
        <f t="shared" si="9"/>
        <v>8.3333333333333321</v>
      </c>
      <c r="AV15" s="24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</row>
    <row r="16" spans="1:58" s="187" customFormat="1" ht="18" customHeight="1" x14ac:dyDescent="0.55000000000000004">
      <c r="A16" s="226">
        <v>7</v>
      </c>
      <c r="B16" s="226" t="s">
        <v>33</v>
      </c>
      <c r="C16" s="226">
        <v>22012007</v>
      </c>
      <c r="D16" s="209" t="s">
        <v>217</v>
      </c>
      <c r="E16" s="227" t="s">
        <v>218</v>
      </c>
      <c r="F16" s="227" t="s">
        <v>214</v>
      </c>
      <c r="G16" s="227" t="s">
        <v>34</v>
      </c>
      <c r="H16" s="228">
        <v>0</v>
      </c>
      <c r="I16" s="229">
        <v>0</v>
      </c>
      <c r="J16" s="228">
        <v>0</v>
      </c>
      <c r="K16" s="229">
        <v>0</v>
      </c>
      <c r="L16" s="228">
        <v>0</v>
      </c>
      <c r="M16" s="230">
        <v>0</v>
      </c>
      <c r="N16" s="228">
        <v>0</v>
      </c>
      <c r="O16" s="230">
        <v>0</v>
      </c>
      <c r="P16" s="228">
        <v>0</v>
      </c>
      <c r="Q16" s="230">
        <v>0</v>
      </c>
      <c r="R16" s="228">
        <v>0</v>
      </c>
      <c r="S16" s="230">
        <v>0</v>
      </c>
      <c r="T16" s="228">
        <v>0</v>
      </c>
      <c r="U16" s="230">
        <v>0</v>
      </c>
      <c r="V16" s="228">
        <v>0</v>
      </c>
      <c r="W16" s="230">
        <v>0</v>
      </c>
      <c r="X16" s="231">
        <v>18</v>
      </c>
      <c r="Y16" s="232">
        <v>1</v>
      </c>
      <c r="Z16" s="231">
        <v>11</v>
      </c>
      <c r="AA16" s="232">
        <v>1</v>
      </c>
      <c r="AB16" s="231">
        <v>23</v>
      </c>
      <c r="AC16" s="232">
        <v>1</v>
      </c>
      <c r="AD16" s="231">
        <v>33</v>
      </c>
      <c r="AE16" s="232">
        <v>1</v>
      </c>
      <c r="AF16" s="231">
        <v>16</v>
      </c>
      <c r="AG16" s="232">
        <v>1</v>
      </c>
      <c r="AH16" s="231">
        <v>22</v>
      </c>
      <c r="AI16" s="232">
        <v>1</v>
      </c>
      <c r="AJ16" s="226">
        <f t="shared" si="4"/>
        <v>123</v>
      </c>
      <c r="AK16" s="226">
        <f t="shared" si="5"/>
        <v>6</v>
      </c>
      <c r="AL16" s="233">
        <v>1</v>
      </c>
      <c r="AM16" s="234">
        <v>12</v>
      </c>
      <c r="AN16" s="235">
        <f t="shared" si="6"/>
        <v>13</v>
      </c>
      <c r="AO16" s="236">
        <v>2</v>
      </c>
      <c r="AP16" s="237">
        <v>10</v>
      </c>
      <c r="AQ16" s="238">
        <f t="shared" si="7"/>
        <v>12</v>
      </c>
      <c r="AR16" s="239">
        <f t="shared" si="8"/>
        <v>-1</v>
      </c>
      <c r="AS16" s="222">
        <f t="shared" si="8"/>
        <v>2</v>
      </c>
      <c r="AT16" s="223">
        <f t="shared" si="10"/>
        <v>1</v>
      </c>
      <c r="AU16" s="240">
        <f t="shared" si="9"/>
        <v>8.3333333333333321</v>
      </c>
      <c r="AV16" s="241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</row>
    <row r="17" spans="1:58" s="187" customFormat="1" ht="18" customHeight="1" x14ac:dyDescent="0.55000000000000004">
      <c r="A17" s="226">
        <v>8</v>
      </c>
      <c r="B17" s="226" t="s">
        <v>33</v>
      </c>
      <c r="C17" s="226">
        <v>22012008</v>
      </c>
      <c r="D17" s="209" t="s">
        <v>219</v>
      </c>
      <c r="E17" s="227" t="s">
        <v>218</v>
      </c>
      <c r="F17" s="227" t="s">
        <v>214</v>
      </c>
      <c r="G17" s="227" t="s">
        <v>34</v>
      </c>
      <c r="H17" s="228">
        <v>0</v>
      </c>
      <c r="I17" s="229">
        <v>0</v>
      </c>
      <c r="J17" s="228">
        <v>0</v>
      </c>
      <c r="K17" s="229">
        <v>0</v>
      </c>
      <c r="L17" s="228">
        <v>0</v>
      </c>
      <c r="M17" s="230">
        <v>0</v>
      </c>
      <c r="N17" s="228">
        <v>0</v>
      </c>
      <c r="O17" s="230">
        <v>0</v>
      </c>
      <c r="P17" s="228">
        <v>0</v>
      </c>
      <c r="Q17" s="230">
        <v>0</v>
      </c>
      <c r="R17" s="228">
        <v>0</v>
      </c>
      <c r="S17" s="230">
        <v>0</v>
      </c>
      <c r="T17" s="228">
        <v>0</v>
      </c>
      <c r="U17" s="230">
        <v>0</v>
      </c>
      <c r="V17" s="228">
        <v>0</v>
      </c>
      <c r="W17" s="230">
        <v>0</v>
      </c>
      <c r="X17" s="231">
        <v>15</v>
      </c>
      <c r="Y17" s="232">
        <v>1</v>
      </c>
      <c r="Z17" s="231">
        <v>10</v>
      </c>
      <c r="AA17" s="232">
        <v>1</v>
      </c>
      <c r="AB17" s="231">
        <v>14</v>
      </c>
      <c r="AC17" s="232">
        <v>1</v>
      </c>
      <c r="AD17" s="231">
        <v>10</v>
      </c>
      <c r="AE17" s="232">
        <v>1</v>
      </c>
      <c r="AF17" s="231">
        <v>14</v>
      </c>
      <c r="AG17" s="232">
        <v>1</v>
      </c>
      <c r="AH17" s="231">
        <v>9</v>
      </c>
      <c r="AI17" s="232">
        <v>1</v>
      </c>
      <c r="AJ17" s="226">
        <f t="shared" si="4"/>
        <v>72</v>
      </c>
      <c r="AK17" s="226">
        <f t="shared" si="5"/>
        <v>6</v>
      </c>
      <c r="AL17" s="233">
        <v>1</v>
      </c>
      <c r="AM17" s="234">
        <v>12</v>
      </c>
      <c r="AN17" s="235">
        <f t="shared" si="6"/>
        <v>13</v>
      </c>
      <c r="AO17" s="236">
        <v>1</v>
      </c>
      <c r="AP17" s="237">
        <v>10</v>
      </c>
      <c r="AQ17" s="238">
        <f t="shared" si="7"/>
        <v>11</v>
      </c>
      <c r="AR17" s="239">
        <f t="shared" si="8"/>
        <v>0</v>
      </c>
      <c r="AS17" s="222">
        <f t="shared" si="8"/>
        <v>2</v>
      </c>
      <c r="AT17" s="223">
        <f t="shared" si="10"/>
        <v>2</v>
      </c>
      <c r="AU17" s="240">
        <f t="shared" si="9"/>
        <v>18.181818181818183</v>
      </c>
      <c r="AV17" s="241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</row>
    <row r="18" spans="1:58" s="187" customFormat="1" ht="18" customHeight="1" x14ac:dyDescent="0.55000000000000004">
      <c r="A18" s="226">
        <v>9</v>
      </c>
      <c r="B18" s="226" t="s">
        <v>33</v>
      </c>
      <c r="C18" s="226">
        <v>22012009</v>
      </c>
      <c r="D18" s="209" t="s">
        <v>220</v>
      </c>
      <c r="E18" s="227" t="s">
        <v>221</v>
      </c>
      <c r="F18" s="227" t="s">
        <v>221</v>
      </c>
      <c r="G18" s="227" t="s">
        <v>34</v>
      </c>
      <c r="H18" s="228">
        <v>0</v>
      </c>
      <c r="I18" s="229">
        <v>0</v>
      </c>
      <c r="J18" s="228">
        <v>0</v>
      </c>
      <c r="K18" s="229">
        <v>0</v>
      </c>
      <c r="L18" s="228">
        <v>0</v>
      </c>
      <c r="M18" s="230">
        <v>0</v>
      </c>
      <c r="N18" s="228">
        <v>0</v>
      </c>
      <c r="O18" s="230">
        <v>0</v>
      </c>
      <c r="P18" s="228">
        <v>0</v>
      </c>
      <c r="Q18" s="230">
        <v>0</v>
      </c>
      <c r="R18" s="228">
        <v>0</v>
      </c>
      <c r="S18" s="230">
        <v>0</v>
      </c>
      <c r="T18" s="228">
        <v>0</v>
      </c>
      <c r="U18" s="230">
        <v>0</v>
      </c>
      <c r="V18" s="228">
        <v>0</v>
      </c>
      <c r="W18" s="230">
        <v>0</v>
      </c>
      <c r="X18" s="231">
        <v>185</v>
      </c>
      <c r="Y18" s="232">
        <v>6</v>
      </c>
      <c r="Z18" s="231">
        <v>178</v>
      </c>
      <c r="AA18" s="232">
        <v>5</v>
      </c>
      <c r="AB18" s="231">
        <v>151</v>
      </c>
      <c r="AC18" s="232">
        <v>5</v>
      </c>
      <c r="AD18" s="231">
        <v>157</v>
      </c>
      <c r="AE18" s="232">
        <v>5</v>
      </c>
      <c r="AF18" s="231">
        <v>124</v>
      </c>
      <c r="AG18" s="232">
        <v>4</v>
      </c>
      <c r="AH18" s="231">
        <v>100</v>
      </c>
      <c r="AI18" s="232">
        <v>3</v>
      </c>
      <c r="AJ18" s="226">
        <f t="shared" si="4"/>
        <v>895</v>
      </c>
      <c r="AK18" s="226">
        <f t="shared" si="5"/>
        <v>28</v>
      </c>
      <c r="AL18" s="233">
        <v>3</v>
      </c>
      <c r="AM18" s="234">
        <v>48</v>
      </c>
      <c r="AN18" s="235">
        <f t="shared" si="6"/>
        <v>51</v>
      </c>
      <c r="AO18" s="236">
        <v>3</v>
      </c>
      <c r="AP18" s="237">
        <v>45</v>
      </c>
      <c r="AQ18" s="238">
        <f t="shared" si="7"/>
        <v>48</v>
      </c>
      <c r="AR18" s="242">
        <f t="shared" si="8"/>
        <v>0</v>
      </c>
      <c r="AS18" s="222">
        <f t="shared" si="8"/>
        <v>3</v>
      </c>
      <c r="AT18" s="223">
        <f t="shared" si="10"/>
        <v>3</v>
      </c>
      <c r="AU18" s="240">
        <f t="shared" si="9"/>
        <v>6.25</v>
      </c>
      <c r="AV18" s="241"/>
      <c r="AW18" s="246"/>
      <c r="AX18" s="225"/>
      <c r="AY18" s="225"/>
      <c r="AZ18" s="225"/>
      <c r="BA18" s="225"/>
      <c r="BB18" s="225"/>
      <c r="BC18" s="225"/>
      <c r="BD18" s="225"/>
      <c r="BE18" s="225"/>
      <c r="BF18" s="225"/>
    </row>
    <row r="19" spans="1:58" s="187" customFormat="1" ht="18" customHeight="1" x14ac:dyDescent="0.55000000000000004">
      <c r="A19" s="226">
        <v>10</v>
      </c>
      <c r="B19" s="226" t="s">
        <v>33</v>
      </c>
      <c r="C19" s="226">
        <v>22012010</v>
      </c>
      <c r="D19" s="209" t="s">
        <v>222</v>
      </c>
      <c r="E19" s="227" t="s">
        <v>223</v>
      </c>
      <c r="F19" s="227" t="s">
        <v>223</v>
      </c>
      <c r="G19" s="227" t="s">
        <v>34</v>
      </c>
      <c r="H19" s="228">
        <v>0</v>
      </c>
      <c r="I19" s="229">
        <v>0</v>
      </c>
      <c r="J19" s="228">
        <v>0</v>
      </c>
      <c r="K19" s="229">
        <v>0</v>
      </c>
      <c r="L19" s="228">
        <v>0</v>
      </c>
      <c r="M19" s="230">
        <v>0</v>
      </c>
      <c r="N19" s="228">
        <v>0</v>
      </c>
      <c r="O19" s="230">
        <v>0</v>
      </c>
      <c r="P19" s="228">
        <v>0</v>
      </c>
      <c r="Q19" s="230">
        <v>0</v>
      </c>
      <c r="R19" s="228">
        <v>0</v>
      </c>
      <c r="S19" s="230">
        <v>0</v>
      </c>
      <c r="T19" s="228">
        <v>0</v>
      </c>
      <c r="U19" s="230">
        <v>0</v>
      </c>
      <c r="V19" s="228">
        <v>0</v>
      </c>
      <c r="W19" s="230">
        <v>0</v>
      </c>
      <c r="X19" s="231">
        <v>208</v>
      </c>
      <c r="Y19" s="232">
        <v>6</v>
      </c>
      <c r="Z19" s="231">
        <v>157</v>
      </c>
      <c r="AA19" s="232">
        <v>5</v>
      </c>
      <c r="AB19" s="231">
        <v>151</v>
      </c>
      <c r="AC19" s="232">
        <v>5</v>
      </c>
      <c r="AD19" s="231">
        <v>115</v>
      </c>
      <c r="AE19" s="232">
        <v>4</v>
      </c>
      <c r="AF19" s="231">
        <v>123</v>
      </c>
      <c r="AG19" s="232">
        <v>4</v>
      </c>
      <c r="AH19" s="231">
        <v>106</v>
      </c>
      <c r="AI19" s="232">
        <v>3</v>
      </c>
      <c r="AJ19" s="226">
        <f t="shared" si="4"/>
        <v>860</v>
      </c>
      <c r="AK19" s="226">
        <f t="shared" si="5"/>
        <v>27</v>
      </c>
      <c r="AL19" s="233">
        <v>3</v>
      </c>
      <c r="AM19" s="234">
        <v>44</v>
      </c>
      <c r="AN19" s="235">
        <f t="shared" si="6"/>
        <v>47</v>
      </c>
      <c r="AO19" s="236">
        <v>3</v>
      </c>
      <c r="AP19" s="237">
        <v>43</v>
      </c>
      <c r="AQ19" s="238">
        <f t="shared" si="7"/>
        <v>46</v>
      </c>
      <c r="AR19" s="243">
        <f t="shared" si="8"/>
        <v>0</v>
      </c>
      <c r="AS19" s="222">
        <f t="shared" si="8"/>
        <v>1</v>
      </c>
      <c r="AT19" s="223">
        <f t="shared" si="10"/>
        <v>1</v>
      </c>
      <c r="AU19" s="240">
        <f t="shared" si="9"/>
        <v>2.1739130434782608</v>
      </c>
      <c r="AV19" s="241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</row>
    <row r="20" spans="1:58" s="187" customFormat="1" ht="18" customHeight="1" x14ac:dyDescent="0.55000000000000004">
      <c r="A20" s="226">
        <v>11</v>
      </c>
      <c r="B20" s="226" t="s">
        <v>33</v>
      </c>
      <c r="C20" s="226">
        <v>22012011</v>
      </c>
      <c r="D20" s="209" t="s">
        <v>224</v>
      </c>
      <c r="E20" s="227" t="s">
        <v>225</v>
      </c>
      <c r="F20" s="227" t="s">
        <v>223</v>
      </c>
      <c r="G20" s="227" t="s">
        <v>34</v>
      </c>
      <c r="H20" s="228">
        <v>0</v>
      </c>
      <c r="I20" s="229">
        <v>0</v>
      </c>
      <c r="J20" s="228">
        <v>0</v>
      </c>
      <c r="K20" s="229">
        <v>0</v>
      </c>
      <c r="L20" s="228">
        <v>0</v>
      </c>
      <c r="M20" s="230">
        <v>0</v>
      </c>
      <c r="N20" s="228">
        <v>0</v>
      </c>
      <c r="O20" s="230">
        <v>0</v>
      </c>
      <c r="P20" s="228">
        <v>0</v>
      </c>
      <c r="Q20" s="230">
        <v>0</v>
      </c>
      <c r="R20" s="228">
        <v>0</v>
      </c>
      <c r="S20" s="230">
        <v>0</v>
      </c>
      <c r="T20" s="228">
        <v>0</v>
      </c>
      <c r="U20" s="230">
        <v>0</v>
      </c>
      <c r="V20" s="228">
        <v>0</v>
      </c>
      <c r="W20" s="230">
        <v>0</v>
      </c>
      <c r="X20" s="231">
        <v>17</v>
      </c>
      <c r="Y20" s="232">
        <v>1</v>
      </c>
      <c r="Z20" s="231">
        <v>23</v>
      </c>
      <c r="AA20" s="232">
        <v>1</v>
      </c>
      <c r="AB20" s="231">
        <v>17</v>
      </c>
      <c r="AC20" s="232">
        <v>1</v>
      </c>
      <c r="AD20" s="231">
        <v>7</v>
      </c>
      <c r="AE20" s="232">
        <v>1</v>
      </c>
      <c r="AF20" s="231">
        <v>7</v>
      </c>
      <c r="AG20" s="232">
        <v>1</v>
      </c>
      <c r="AH20" s="231">
        <v>5</v>
      </c>
      <c r="AI20" s="232">
        <v>1</v>
      </c>
      <c r="AJ20" s="226">
        <f t="shared" si="4"/>
        <v>76</v>
      </c>
      <c r="AK20" s="226">
        <f t="shared" si="5"/>
        <v>6</v>
      </c>
      <c r="AL20" s="233">
        <v>1</v>
      </c>
      <c r="AM20" s="234">
        <v>12</v>
      </c>
      <c r="AN20" s="235">
        <f t="shared" si="6"/>
        <v>13</v>
      </c>
      <c r="AO20" s="236">
        <v>1</v>
      </c>
      <c r="AP20" s="237">
        <v>10</v>
      </c>
      <c r="AQ20" s="238">
        <f t="shared" si="7"/>
        <v>11</v>
      </c>
      <c r="AR20" s="239">
        <f t="shared" si="8"/>
        <v>0</v>
      </c>
      <c r="AS20" s="222">
        <f t="shared" si="8"/>
        <v>2</v>
      </c>
      <c r="AT20" s="223">
        <f t="shared" si="10"/>
        <v>2</v>
      </c>
      <c r="AU20" s="240">
        <f t="shared" si="9"/>
        <v>18.181818181818183</v>
      </c>
      <c r="AV20" s="241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</row>
    <row r="21" spans="1:58" s="187" customFormat="1" ht="18" customHeight="1" x14ac:dyDescent="0.55000000000000004">
      <c r="A21" s="226">
        <v>12</v>
      </c>
      <c r="B21" s="226" t="s">
        <v>33</v>
      </c>
      <c r="C21" s="226">
        <v>22022001</v>
      </c>
      <c r="D21" s="209" t="s">
        <v>226</v>
      </c>
      <c r="E21" s="227" t="s">
        <v>227</v>
      </c>
      <c r="F21" s="227" t="s">
        <v>35</v>
      </c>
      <c r="G21" s="227" t="s">
        <v>34</v>
      </c>
      <c r="H21" s="228">
        <v>0</v>
      </c>
      <c r="I21" s="229">
        <v>0</v>
      </c>
      <c r="J21" s="228">
        <v>0</v>
      </c>
      <c r="K21" s="229">
        <v>0</v>
      </c>
      <c r="L21" s="228">
        <v>0</v>
      </c>
      <c r="M21" s="230">
        <v>0</v>
      </c>
      <c r="N21" s="228">
        <v>0</v>
      </c>
      <c r="O21" s="230">
        <v>0</v>
      </c>
      <c r="P21" s="228">
        <v>0</v>
      </c>
      <c r="Q21" s="230">
        <v>0</v>
      </c>
      <c r="R21" s="228">
        <v>0</v>
      </c>
      <c r="S21" s="230">
        <v>0</v>
      </c>
      <c r="T21" s="228">
        <v>0</v>
      </c>
      <c r="U21" s="230">
        <v>0</v>
      </c>
      <c r="V21" s="228">
        <v>0</v>
      </c>
      <c r="W21" s="230">
        <v>0</v>
      </c>
      <c r="X21" s="231">
        <v>28</v>
      </c>
      <c r="Y21" s="232">
        <v>1</v>
      </c>
      <c r="Z21" s="231">
        <v>15</v>
      </c>
      <c r="AA21" s="232">
        <v>1</v>
      </c>
      <c r="AB21" s="231">
        <v>25</v>
      </c>
      <c r="AC21" s="232">
        <v>1</v>
      </c>
      <c r="AD21" s="231">
        <v>45</v>
      </c>
      <c r="AE21" s="232">
        <v>2</v>
      </c>
      <c r="AF21" s="231">
        <v>36</v>
      </c>
      <c r="AG21" s="232">
        <v>1</v>
      </c>
      <c r="AH21" s="231">
        <v>26</v>
      </c>
      <c r="AI21" s="232">
        <v>1</v>
      </c>
      <c r="AJ21" s="226">
        <f t="shared" si="4"/>
        <v>175</v>
      </c>
      <c r="AK21" s="226">
        <f t="shared" si="5"/>
        <v>7</v>
      </c>
      <c r="AL21" s="233">
        <v>1</v>
      </c>
      <c r="AM21" s="234">
        <v>12</v>
      </c>
      <c r="AN21" s="235">
        <f t="shared" si="6"/>
        <v>13</v>
      </c>
      <c r="AO21" s="236">
        <v>2</v>
      </c>
      <c r="AP21" s="237">
        <v>12</v>
      </c>
      <c r="AQ21" s="238">
        <f t="shared" si="7"/>
        <v>14</v>
      </c>
      <c r="AR21" s="239">
        <f t="shared" si="8"/>
        <v>-1</v>
      </c>
      <c r="AS21" s="222">
        <f t="shared" si="8"/>
        <v>0</v>
      </c>
      <c r="AT21" s="223">
        <f t="shared" si="10"/>
        <v>-1</v>
      </c>
      <c r="AU21" s="245">
        <f t="shared" si="9"/>
        <v>-7.1428571428571423</v>
      </c>
      <c r="AV21" s="241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</row>
    <row r="22" spans="1:58" s="187" customFormat="1" ht="18" customHeight="1" x14ac:dyDescent="0.55000000000000004">
      <c r="A22" s="226">
        <v>13</v>
      </c>
      <c r="B22" s="226" t="s">
        <v>33</v>
      </c>
      <c r="C22" s="226">
        <v>22022002</v>
      </c>
      <c r="D22" s="209" t="s">
        <v>228</v>
      </c>
      <c r="E22" s="227" t="s">
        <v>229</v>
      </c>
      <c r="F22" s="227" t="s">
        <v>35</v>
      </c>
      <c r="G22" s="227" t="s">
        <v>34</v>
      </c>
      <c r="H22" s="228">
        <v>0</v>
      </c>
      <c r="I22" s="229">
        <v>0</v>
      </c>
      <c r="J22" s="228">
        <v>0</v>
      </c>
      <c r="K22" s="229">
        <v>0</v>
      </c>
      <c r="L22" s="228">
        <v>0</v>
      </c>
      <c r="M22" s="230">
        <v>0</v>
      </c>
      <c r="N22" s="228">
        <v>0</v>
      </c>
      <c r="O22" s="230">
        <v>0</v>
      </c>
      <c r="P22" s="228">
        <v>0</v>
      </c>
      <c r="Q22" s="230">
        <v>0</v>
      </c>
      <c r="R22" s="228">
        <v>0</v>
      </c>
      <c r="S22" s="230">
        <v>0</v>
      </c>
      <c r="T22" s="228">
        <v>0</v>
      </c>
      <c r="U22" s="230">
        <v>0</v>
      </c>
      <c r="V22" s="228">
        <v>0</v>
      </c>
      <c r="W22" s="230">
        <v>0</v>
      </c>
      <c r="X22" s="231">
        <v>15</v>
      </c>
      <c r="Y22" s="232">
        <v>1</v>
      </c>
      <c r="Z22" s="231">
        <v>24</v>
      </c>
      <c r="AA22" s="232">
        <v>1</v>
      </c>
      <c r="AB22" s="231">
        <v>20</v>
      </c>
      <c r="AC22" s="232">
        <v>1</v>
      </c>
      <c r="AD22" s="231">
        <v>13</v>
      </c>
      <c r="AE22" s="232">
        <v>1</v>
      </c>
      <c r="AF22" s="231">
        <v>7</v>
      </c>
      <c r="AG22" s="232">
        <v>1</v>
      </c>
      <c r="AH22" s="231">
        <v>5</v>
      </c>
      <c r="AI22" s="232">
        <v>1</v>
      </c>
      <c r="AJ22" s="226">
        <f t="shared" si="4"/>
        <v>84</v>
      </c>
      <c r="AK22" s="226">
        <f t="shared" si="5"/>
        <v>6</v>
      </c>
      <c r="AL22" s="233">
        <v>1</v>
      </c>
      <c r="AM22" s="234">
        <v>12</v>
      </c>
      <c r="AN22" s="235">
        <f t="shared" si="6"/>
        <v>13</v>
      </c>
      <c r="AO22" s="236">
        <v>1</v>
      </c>
      <c r="AP22" s="237">
        <v>10</v>
      </c>
      <c r="AQ22" s="238">
        <f t="shared" si="7"/>
        <v>11</v>
      </c>
      <c r="AR22" s="239">
        <f t="shared" si="8"/>
        <v>0</v>
      </c>
      <c r="AS22" s="222">
        <f t="shared" si="8"/>
        <v>2</v>
      </c>
      <c r="AT22" s="223">
        <f t="shared" si="10"/>
        <v>2</v>
      </c>
      <c r="AU22" s="240">
        <f t="shared" si="9"/>
        <v>18.181818181818183</v>
      </c>
      <c r="AV22" s="241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</row>
    <row r="23" spans="1:58" s="187" customFormat="1" ht="18" customHeight="1" x14ac:dyDescent="0.55000000000000004">
      <c r="A23" s="226">
        <v>14</v>
      </c>
      <c r="B23" s="226" t="s">
        <v>33</v>
      </c>
      <c r="C23" s="226">
        <v>22022003</v>
      </c>
      <c r="D23" s="209" t="s">
        <v>230</v>
      </c>
      <c r="E23" s="227" t="s">
        <v>36</v>
      </c>
      <c r="F23" s="227" t="s">
        <v>35</v>
      </c>
      <c r="G23" s="227" t="s">
        <v>34</v>
      </c>
      <c r="H23" s="228">
        <v>0</v>
      </c>
      <c r="I23" s="229">
        <v>0</v>
      </c>
      <c r="J23" s="228">
        <v>0</v>
      </c>
      <c r="K23" s="229">
        <v>0</v>
      </c>
      <c r="L23" s="228">
        <v>0</v>
      </c>
      <c r="M23" s="230">
        <v>0</v>
      </c>
      <c r="N23" s="228">
        <v>0</v>
      </c>
      <c r="O23" s="230">
        <v>0</v>
      </c>
      <c r="P23" s="228">
        <v>0</v>
      </c>
      <c r="Q23" s="230">
        <v>0</v>
      </c>
      <c r="R23" s="228">
        <v>0</v>
      </c>
      <c r="S23" s="230">
        <v>0</v>
      </c>
      <c r="T23" s="228">
        <v>0</v>
      </c>
      <c r="U23" s="230">
        <v>0</v>
      </c>
      <c r="V23" s="228">
        <v>0</v>
      </c>
      <c r="W23" s="230">
        <v>0</v>
      </c>
      <c r="X23" s="231">
        <v>115</v>
      </c>
      <c r="Y23" s="232">
        <v>4</v>
      </c>
      <c r="Z23" s="231">
        <v>117</v>
      </c>
      <c r="AA23" s="232">
        <v>4</v>
      </c>
      <c r="AB23" s="231">
        <v>111</v>
      </c>
      <c r="AC23" s="232">
        <v>3</v>
      </c>
      <c r="AD23" s="231">
        <v>154</v>
      </c>
      <c r="AE23" s="232">
        <v>5</v>
      </c>
      <c r="AF23" s="231">
        <v>153</v>
      </c>
      <c r="AG23" s="232">
        <v>5</v>
      </c>
      <c r="AH23" s="231">
        <v>154</v>
      </c>
      <c r="AI23" s="232">
        <v>5</v>
      </c>
      <c r="AJ23" s="226">
        <f t="shared" si="4"/>
        <v>804</v>
      </c>
      <c r="AK23" s="226">
        <f t="shared" si="5"/>
        <v>26</v>
      </c>
      <c r="AL23" s="233">
        <v>3</v>
      </c>
      <c r="AM23" s="234">
        <v>42</v>
      </c>
      <c r="AN23" s="235">
        <f t="shared" si="6"/>
        <v>45</v>
      </c>
      <c r="AO23" s="236">
        <v>3</v>
      </c>
      <c r="AP23" s="237">
        <v>43</v>
      </c>
      <c r="AQ23" s="238">
        <f t="shared" si="7"/>
        <v>46</v>
      </c>
      <c r="AR23" s="243">
        <f t="shared" si="8"/>
        <v>0</v>
      </c>
      <c r="AS23" s="222">
        <f t="shared" si="8"/>
        <v>-1</v>
      </c>
      <c r="AT23" s="223">
        <f t="shared" si="10"/>
        <v>-1</v>
      </c>
      <c r="AU23" s="245">
        <f t="shared" si="9"/>
        <v>-2.1739130434782608</v>
      </c>
      <c r="AV23" s="241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</row>
    <row r="24" spans="1:58" s="187" customFormat="1" ht="18" customHeight="1" x14ac:dyDescent="0.55000000000000004">
      <c r="A24" s="226">
        <v>15</v>
      </c>
      <c r="B24" s="226" t="s">
        <v>33</v>
      </c>
      <c r="C24" s="226">
        <v>22022004</v>
      </c>
      <c r="D24" s="209" t="s">
        <v>231</v>
      </c>
      <c r="E24" s="227" t="s">
        <v>232</v>
      </c>
      <c r="F24" s="227" t="s">
        <v>232</v>
      </c>
      <c r="G24" s="227" t="s">
        <v>34</v>
      </c>
      <c r="H24" s="228">
        <v>0</v>
      </c>
      <c r="I24" s="229">
        <v>0</v>
      </c>
      <c r="J24" s="228">
        <v>0</v>
      </c>
      <c r="K24" s="229">
        <v>0</v>
      </c>
      <c r="L24" s="228">
        <v>0</v>
      </c>
      <c r="M24" s="230">
        <v>0</v>
      </c>
      <c r="N24" s="228">
        <v>0</v>
      </c>
      <c r="O24" s="230">
        <v>0</v>
      </c>
      <c r="P24" s="228">
        <v>0</v>
      </c>
      <c r="Q24" s="230">
        <v>0</v>
      </c>
      <c r="R24" s="228">
        <v>0</v>
      </c>
      <c r="S24" s="230">
        <v>0</v>
      </c>
      <c r="T24" s="228">
        <v>0</v>
      </c>
      <c r="U24" s="230">
        <v>0</v>
      </c>
      <c r="V24" s="228">
        <v>0</v>
      </c>
      <c r="W24" s="230">
        <v>0</v>
      </c>
      <c r="X24" s="231">
        <v>34</v>
      </c>
      <c r="Y24" s="232">
        <v>1</v>
      </c>
      <c r="Z24" s="231">
        <v>34</v>
      </c>
      <c r="AA24" s="232">
        <v>1</v>
      </c>
      <c r="AB24" s="231">
        <v>39</v>
      </c>
      <c r="AC24" s="232">
        <v>1</v>
      </c>
      <c r="AD24" s="231">
        <v>35</v>
      </c>
      <c r="AE24" s="232">
        <v>1</v>
      </c>
      <c r="AF24" s="231">
        <v>22</v>
      </c>
      <c r="AG24" s="232">
        <v>1</v>
      </c>
      <c r="AH24" s="231">
        <v>16</v>
      </c>
      <c r="AI24" s="232">
        <v>1</v>
      </c>
      <c r="AJ24" s="226">
        <f t="shared" si="4"/>
        <v>180</v>
      </c>
      <c r="AK24" s="226">
        <f t="shared" si="5"/>
        <v>6</v>
      </c>
      <c r="AL24" s="233">
        <v>1</v>
      </c>
      <c r="AM24" s="234">
        <v>12</v>
      </c>
      <c r="AN24" s="235">
        <f t="shared" si="6"/>
        <v>13</v>
      </c>
      <c r="AO24" s="236">
        <v>2</v>
      </c>
      <c r="AP24" s="237">
        <v>10</v>
      </c>
      <c r="AQ24" s="238">
        <f t="shared" si="7"/>
        <v>12</v>
      </c>
      <c r="AR24" s="243">
        <f t="shared" si="8"/>
        <v>-1</v>
      </c>
      <c r="AS24" s="222">
        <f t="shared" si="8"/>
        <v>2</v>
      </c>
      <c r="AT24" s="223">
        <f t="shared" si="10"/>
        <v>1</v>
      </c>
      <c r="AU24" s="240">
        <f t="shared" si="9"/>
        <v>8.3333333333333321</v>
      </c>
      <c r="AV24" s="241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</row>
    <row r="25" spans="1:58" s="187" customFormat="1" ht="18" customHeight="1" x14ac:dyDescent="0.55000000000000004">
      <c r="A25" s="226">
        <v>16</v>
      </c>
      <c r="B25" s="226" t="s">
        <v>33</v>
      </c>
      <c r="C25" s="226">
        <v>22022005</v>
      </c>
      <c r="D25" s="209" t="s">
        <v>233</v>
      </c>
      <c r="E25" s="227" t="s">
        <v>234</v>
      </c>
      <c r="F25" s="227" t="s">
        <v>232</v>
      </c>
      <c r="G25" s="227" t="s">
        <v>34</v>
      </c>
      <c r="H25" s="228">
        <v>0</v>
      </c>
      <c r="I25" s="229">
        <v>0</v>
      </c>
      <c r="J25" s="228">
        <v>0</v>
      </c>
      <c r="K25" s="229">
        <v>0</v>
      </c>
      <c r="L25" s="228">
        <v>0</v>
      </c>
      <c r="M25" s="230">
        <v>0</v>
      </c>
      <c r="N25" s="228">
        <v>0</v>
      </c>
      <c r="O25" s="230">
        <v>0</v>
      </c>
      <c r="P25" s="228">
        <v>0</v>
      </c>
      <c r="Q25" s="230">
        <v>0</v>
      </c>
      <c r="R25" s="228">
        <v>0</v>
      </c>
      <c r="S25" s="230">
        <v>0</v>
      </c>
      <c r="T25" s="228">
        <v>0</v>
      </c>
      <c r="U25" s="230">
        <v>0</v>
      </c>
      <c r="V25" s="228">
        <v>0</v>
      </c>
      <c r="W25" s="230">
        <v>0</v>
      </c>
      <c r="X25" s="231">
        <v>152</v>
      </c>
      <c r="Y25" s="232">
        <v>5</v>
      </c>
      <c r="Z25" s="231">
        <v>152</v>
      </c>
      <c r="AA25" s="232">
        <v>5</v>
      </c>
      <c r="AB25" s="231">
        <v>129</v>
      </c>
      <c r="AC25" s="232">
        <v>4</v>
      </c>
      <c r="AD25" s="231">
        <v>75</v>
      </c>
      <c r="AE25" s="232">
        <v>2</v>
      </c>
      <c r="AF25" s="231">
        <v>100</v>
      </c>
      <c r="AG25" s="232">
        <v>3</v>
      </c>
      <c r="AH25" s="231">
        <v>86</v>
      </c>
      <c r="AI25" s="232">
        <v>3</v>
      </c>
      <c r="AJ25" s="226">
        <f t="shared" si="4"/>
        <v>694</v>
      </c>
      <c r="AK25" s="226">
        <f t="shared" si="5"/>
        <v>22</v>
      </c>
      <c r="AL25" s="233">
        <v>2</v>
      </c>
      <c r="AM25" s="234">
        <v>38</v>
      </c>
      <c r="AN25" s="235">
        <f t="shared" si="6"/>
        <v>40</v>
      </c>
      <c r="AO25" s="236">
        <v>2</v>
      </c>
      <c r="AP25" s="237">
        <v>35</v>
      </c>
      <c r="AQ25" s="238">
        <f t="shared" si="7"/>
        <v>37</v>
      </c>
      <c r="AR25" s="239">
        <f t="shared" si="8"/>
        <v>0</v>
      </c>
      <c r="AS25" s="222">
        <f t="shared" si="8"/>
        <v>3</v>
      </c>
      <c r="AT25" s="223">
        <f t="shared" si="10"/>
        <v>3</v>
      </c>
      <c r="AU25" s="240">
        <f t="shared" si="9"/>
        <v>8.1081081081081088</v>
      </c>
      <c r="AV25" s="241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</row>
    <row r="26" spans="1:58" s="187" customFormat="1" ht="18" customHeight="1" x14ac:dyDescent="0.55000000000000004">
      <c r="A26" s="226">
        <v>17</v>
      </c>
      <c r="B26" s="226" t="s">
        <v>33</v>
      </c>
      <c r="C26" s="226">
        <v>22022006</v>
      </c>
      <c r="D26" s="209" t="s">
        <v>235</v>
      </c>
      <c r="E26" s="227" t="s">
        <v>236</v>
      </c>
      <c r="F26" s="227" t="s">
        <v>232</v>
      </c>
      <c r="G26" s="227" t="s">
        <v>34</v>
      </c>
      <c r="H26" s="228">
        <v>0</v>
      </c>
      <c r="I26" s="229">
        <v>0</v>
      </c>
      <c r="J26" s="228">
        <v>0</v>
      </c>
      <c r="K26" s="229">
        <v>0</v>
      </c>
      <c r="L26" s="228">
        <v>0</v>
      </c>
      <c r="M26" s="230">
        <v>0</v>
      </c>
      <c r="N26" s="228">
        <v>0</v>
      </c>
      <c r="O26" s="230">
        <v>0</v>
      </c>
      <c r="P26" s="228">
        <v>0</v>
      </c>
      <c r="Q26" s="230">
        <v>0</v>
      </c>
      <c r="R26" s="228">
        <v>0</v>
      </c>
      <c r="S26" s="230">
        <v>0</v>
      </c>
      <c r="T26" s="228">
        <v>0</v>
      </c>
      <c r="U26" s="230">
        <v>0</v>
      </c>
      <c r="V26" s="228">
        <v>0</v>
      </c>
      <c r="W26" s="230">
        <v>0</v>
      </c>
      <c r="X26" s="231">
        <v>118</v>
      </c>
      <c r="Y26" s="232">
        <v>4</v>
      </c>
      <c r="Z26" s="231">
        <v>115</v>
      </c>
      <c r="AA26" s="232">
        <v>4</v>
      </c>
      <c r="AB26" s="231">
        <v>115</v>
      </c>
      <c r="AC26" s="232">
        <v>4</v>
      </c>
      <c r="AD26" s="231">
        <v>99</v>
      </c>
      <c r="AE26" s="232">
        <v>3</v>
      </c>
      <c r="AF26" s="231">
        <v>83</v>
      </c>
      <c r="AG26" s="232">
        <v>3</v>
      </c>
      <c r="AH26" s="231">
        <v>92</v>
      </c>
      <c r="AI26" s="232">
        <v>3</v>
      </c>
      <c r="AJ26" s="226">
        <f t="shared" si="4"/>
        <v>622</v>
      </c>
      <c r="AK26" s="226">
        <f t="shared" si="5"/>
        <v>21</v>
      </c>
      <c r="AL26" s="233">
        <v>2</v>
      </c>
      <c r="AM26" s="234">
        <v>36</v>
      </c>
      <c r="AN26" s="235">
        <f t="shared" si="6"/>
        <v>38</v>
      </c>
      <c r="AO26" s="236">
        <v>2</v>
      </c>
      <c r="AP26" s="237">
        <v>34</v>
      </c>
      <c r="AQ26" s="238">
        <f t="shared" si="7"/>
        <v>36</v>
      </c>
      <c r="AR26" s="239">
        <f t="shared" si="8"/>
        <v>0</v>
      </c>
      <c r="AS26" s="222">
        <f t="shared" si="8"/>
        <v>2</v>
      </c>
      <c r="AT26" s="223">
        <f t="shared" si="10"/>
        <v>2</v>
      </c>
      <c r="AU26" s="240">
        <f t="shared" si="9"/>
        <v>5.5555555555555554</v>
      </c>
      <c r="AV26" s="241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</row>
    <row r="27" spans="1:58" s="187" customFormat="1" ht="18" customHeight="1" x14ac:dyDescent="0.55000000000000004">
      <c r="A27" s="226">
        <v>18</v>
      </c>
      <c r="B27" s="226" t="s">
        <v>33</v>
      </c>
      <c r="C27" s="226">
        <v>22022007</v>
      </c>
      <c r="D27" s="209" t="s">
        <v>237</v>
      </c>
      <c r="E27" s="227" t="s">
        <v>238</v>
      </c>
      <c r="F27" s="227" t="s">
        <v>238</v>
      </c>
      <c r="G27" s="227" t="s">
        <v>34</v>
      </c>
      <c r="H27" s="228">
        <v>0</v>
      </c>
      <c r="I27" s="229">
        <v>0</v>
      </c>
      <c r="J27" s="228">
        <v>0</v>
      </c>
      <c r="K27" s="229">
        <v>0</v>
      </c>
      <c r="L27" s="228">
        <v>0</v>
      </c>
      <c r="M27" s="230">
        <v>0</v>
      </c>
      <c r="N27" s="228">
        <v>0</v>
      </c>
      <c r="O27" s="230">
        <v>0</v>
      </c>
      <c r="P27" s="228">
        <v>0</v>
      </c>
      <c r="Q27" s="230">
        <v>0</v>
      </c>
      <c r="R27" s="228">
        <v>0</v>
      </c>
      <c r="S27" s="230">
        <v>0</v>
      </c>
      <c r="T27" s="228">
        <v>0</v>
      </c>
      <c r="U27" s="230">
        <v>0</v>
      </c>
      <c r="V27" s="228">
        <v>0</v>
      </c>
      <c r="W27" s="230">
        <v>0</v>
      </c>
      <c r="X27" s="231">
        <v>111</v>
      </c>
      <c r="Y27" s="232">
        <v>3</v>
      </c>
      <c r="Z27" s="231">
        <v>112</v>
      </c>
      <c r="AA27" s="232">
        <v>3</v>
      </c>
      <c r="AB27" s="231">
        <v>83</v>
      </c>
      <c r="AC27" s="232">
        <v>3</v>
      </c>
      <c r="AD27" s="231">
        <v>70</v>
      </c>
      <c r="AE27" s="232">
        <v>2</v>
      </c>
      <c r="AF27" s="231">
        <v>47</v>
      </c>
      <c r="AG27" s="232">
        <v>2</v>
      </c>
      <c r="AH27" s="231">
        <v>62</v>
      </c>
      <c r="AI27" s="232">
        <v>2</v>
      </c>
      <c r="AJ27" s="226">
        <f t="shared" si="4"/>
        <v>485</v>
      </c>
      <c r="AK27" s="226">
        <f t="shared" si="5"/>
        <v>15</v>
      </c>
      <c r="AL27" s="233">
        <v>2</v>
      </c>
      <c r="AM27" s="234">
        <v>28</v>
      </c>
      <c r="AN27" s="235">
        <f t="shared" si="6"/>
        <v>30</v>
      </c>
      <c r="AO27" s="236">
        <v>2</v>
      </c>
      <c r="AP27" s="237">
        <v>24</v>
      </c>
      <c r="AQ27" s="238">
        <f t="shared" si="7"/>
        <v>26</v>
      </c>
      <c r="AR27" s="243">
        <f t="shared" si="8"/>
        <v>0</v>
      </c>
      <c r="AS27" s="222">
        <f t="shared" si="8"/>
        <v>4</v>
      </c>
      <c r="AT27" s="223">
        <f t="shared" si="10"/>
        <v>4</v>
      </c>
      <c r="AU27" s="240">
        <f t="shared" si="9"/>
        <v>15.384615384615385</v>
      </c>
      <c r="AV27" s="241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</row>
    <row r="28" spans="1:58" s="187" customFormat="1" ht="18" customHeight="1" x14ac:dyDescent="0.55000000000000004">
      <c r="A28" s="226">
        <v>19</v>
      </c>
      <c r="B28" s="226" t="s">
        <v>33</v>
      </c>
      <c r="C28" s="226">
        <v>22022008</v>
      </c>
      <c r="D28" s="209" t="s">
        <v>239</v>
      </c>
      <c r="E28" s="227" t="s">
        <v>240</v>
      </c>
      <c r="F28" s="227" t="s">
        <v>241</v>
      </c>
      <c r="G28" s="227" t="s">
        <v>34</v>
      </c>
      <c r="H28" s="228">
        <v>0</v>
      </c>
      <c r="I28" s="229">
        <v>0</v>
      </c>
      <c r="J28" s="228">
        <v>0</v>
      </c>
      <c r="K28" s="229">
        <v>0</v>
      </c>
      <c r="L28" s="228">
        <v>0</v>
      </c>
      <c r="M28" s="230">
        <v>0</v>
      </c>
      <c r="N28" s="228">
        <v>0</v>
      </c>
      <c r="O28" s="230">
        <v>0</v>
      </c>
      <c r="P28" s="228">
        <v>0</v>
      </c>
      <c r="Q28" s="230">
        <v>0</v>
      </c>
      <c r="R28" s="228">
        <v>0</v>
      </c>
      <c r="S28" s="230">
        <v>0</v>
      </c>
      <c r="T28" s="228">
        <v>0</v>
      </c>
      <c r="U28" s="230">
        <v>0</v>
      </c>
      <c r="V28" s="228">
        <v>0</v>
      </c>
      <c r="W28" s="230">
        <v>0</v>
      </c>
      <c r="X28" s="231">
        <v>188</v>
      </c>
      <c r="Y28" s="232">
        <v>6</v>
      </c>
      <c r="Z28" s="231">
        <v>166</v>
      </c>
      <c r="AA28" s="232">
        <v>5</v>
      </c>
      <c r="AB28" s="231">
        <v>156</v>
      </c>
      <c r="AC28" s="232">
        <v>5</v>
      </c>
      <c r="AD28" s="231">
        <v>140</v>
      </c>
      <c r="AE28" s="232">
        <v>4</v>
      </c>
      <c r="AF28" s="231">
        <v>103</v>
      </c>
      <c r="AG28" s="232">
        <v>3</v>
      </c>
      <c r="AH28" s="231">
        <v>123</v>
      </c>
      <c r="AI28" s="232">
        <v>4</v>
      </c>
      <c r="AJ28" s="226">
        <f t="shared" si="4"/>
        <v>876</v>
      </c>
      <c r="AK28" s="226">
        <f t="shared" si="5"/>
        <v>27</v>
      </c>
      <c r="AL28" s="233">
        <v>3</v>
      </c>
      <c r="AM28" s="234">
        <v>48</v>
      </c>
      <c r="AN28" s="235">
        <f t="shared" si="6"/>
        <v>51</v>
      </c>
      <c r="AO28" s="236">
        <v>3</v>
      </c>
      <c r="AP28" s="237">
        <v>43</v>
      </c>
      <c r="AQ28" s="238">
        <f t="shared" si="7"/>
        <v>46</v>
      </c>
      <c r="AR28" s="239">
        <f t="shared" si="8"/>
        <v>0</v>
      </c>
      <c r="AS28" s="222">
        <f t="shared" si="8"/>
        <v>5</v>
      </c>
      <c r="AT28" s="223">
        <f t="shared" si="10"/>
        <v>5</v>
      </c>
      <c r="AU28" s="240">
        <f t="shared" si="9"/>
        <v>10.869565217391305</v>
      </c>
      <c r="AV28" s="241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</row>
    <row r="29" spans="1:58" s="187" customFormat="1" ht="18" customHeight="1" x14ac:dyDescent="0.55000000000000004">
      <c r="A29" s="322">
        <v>20</v>
      </c>
      <c r="B29" s="322" t="s">
        <v>33</v>
      </c>
      <c r="C29" s="322">
        <v>22022009</v>
      </c>
      <c r="D29" s="323" t="s">
        <v>242</v>
      </c>
      <c r="E29" s="324" t="s">
        <v>243</v>
      </c>
      <c r="F29" s="324" t="s">
        <v>244</v>
      </c>
      <c r="G29" s="324" t="s">
        <v>34</v>
      </c>
      <c r="H29" s="325">
        <v>0</v>
      </c>
      <c r="I29" s="326">
        <v>0</v>
      </c>
      <c r="J29" s="325">
        <v>0</v>
      </c>
      <c r="K29" s="326">
        <v>0</v>
      </c>
      <c r="L29" s="325">
        <v>0</v>
      </c>
      <c r="M29" s="327">
        <v>0</v>
      </c>
      <c r="N29" s="325">
        <v>0</v>
      </c>
      <c r="O29" s="327">
        <v>0</v>
      </c>
      <c r="P29" s="325">
        <v>0</v>
      </c>
      <c r="Q29" s="327">
        <v>0</v>
      </c>
      <c r="R29" s="325">
        <v>0</v>
      </c>
      <c r="S29" s="327">
        <v>0</v>
      </c>
      <c r="T29" s="325">
        <v>0</v>
      </c>
      <c r="U29" s="327">
        <v>0</v>
      </c>
      <c r="V29" s="325">
        <v>0</v>
      </c>
      <c r="W29" s="327">
        <v>0</v>
      </c>
      <c r="X29" s="328">
        <v>280</v>
      </c>
      <c r="Y29" s="329">
        <v>8</v>
      </c>
      <c r="Z29" s="328">
        <v>274</v>
      </c>
      <c r="AA29" s="329">
        <v>8</v>
      </c>
      <c r="AB29" s="328">
        <v>257</v>
      </c>
      <c r="AC29" s="329">
        <v>8</v>
      </c>
      <c r="AD29" s="328">
        <v>213</v>
      </c>
      <c r="AE29" s="329">
        <v>6</v>
      </c>
      <c r="AF29" s="328">
        <v>212</v>
      </c>
      <c r="AG29" s="329">
        <v>6</v>
      </c>
      <c r="AH29" s="328">
        <v>167</v>
      </c>
      <c r="AI29" s="329">
        <v>5</v>
      </c>
      <c r="AJ29" s="322">
        <f t="shared" si="4"/>
        <v>1403</v>
      </c>
      <c r="AK29" s="322">
        <f t="shared" si="5"/>
        <v>41</v>
      </c>
      <c r="AL29" s="330">
        <v>4</v>
      </c>
      <c r="AM29" s="331">
        <v>70</v>
      </c>
      <c r="AN29" s="332">
        <f t="shared" si="6"/>
        <v>74</v>
      </c>
      <c r="AO29" s="333">
        <v>4</v>
      </c>
      <c r="AP29" s="334">
        <v>66</v>
      </c>
      <c r="AQ29" s="335">
        <f t="shared" si="7"/>
        <v>70</v>
      </c>
      <c r="AR29" s="336">
        <f t="shared" si="8"/>
        <v>0</v>
      </c>
      <c r="AS29" s="337">
        <f t="shared" si="8"/>
        <v>4</v>
      </c>
      <c r="AT29" s="338">
        <f t="shared" si="10"/>
        <v>4</v>
      </c>
      <c r="AU29" s="339">
        <f t="shared" si="9"/>
        <v>5.7142857142857144</v>
      </c>
      <c r="AV29" s="340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</row>
    <row r="30" spans="1:58" s="187" customFormat="1" ht="18" customHeight="1" x14ac:dyDescent="0.55000000000000004">
      <c r="A30" s="276"/>
      <c r="B30" s="276"/>
      <c r="C30" s="276"/>
      <c r="D30" s="277"/>
      <c r="E30" s="278"/>
      <c r="F30" s="278"/>
      <c r="G30" s="225"/>
      <c r="H30" s="279"/>
      <c r="I30" s="280"/>
      <c r="J30" s="281"/>
      <c r="K30" s="280"/>
      <c r="L30" s="281"/>
      <c r="M30" s="282"/>
      <c r="N30" s="281"/>
      <c r="O30" s="282"/>
      <c r="P30" s="281"/>
      <c r="Q30" s="282"/>
      <c r="R30" s="281"/>
      <c r="S30" s="282"/>
      <c r="T30" s="281"/>
      <c r="U30" s="282"/>
      <c r="V30" s="281"/>
      <c r="W30" s="282"/>
      <c r="X30" s="283"/>
      <c r="Y30" s="284"/>
      <c r="Z30" s="283"/>
      <c r="AA30" s="284"/>
      <c r="AB30" s="283"/>
      <c r="AC30" s="284"/>
      <c r="AD30" s="283"/>
      <c r="AE30" s="284"/>
      <c r="AF30" s="283"/>
      <c r="AG30" s="284"/>
      <c r="AH30" s="283"/>
      <c r="AI30" s="284"/>
      <c r="AJ30" s="262"/>
      <c r="AK30" s="285"/>
      <c r="AL30" s="286"/>
      <c r="AM30" s="287"/>
      <c r="AN30" s="288"/>
      <c r="AO30" s="289"/>
      <c r="AP30" s="290"/>
      <c r="AQ30" s="291"/>
      <c r="AR30" s="292"/>
      <c r="AS30" s="320"/>
      <c r="AT30" s="321"/>
      <c r="AU30" s="293"/>
      <c r="AV30" s="252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</row>
    <row r="31" spans="1:58" s="195" customFormat="1" ht="15.75" customHeight="1" x14ac:dyDescent="0.2">
      <c r="A31" s="273"/>
      <c r="B31" s="273"/>
      <c r="C31" s="273"/>
      <c r="D31" s="270"/>
      <c r="E31" s="270"/>
      <c r="F31" s="270"/>
      <c r="G31" s="274"/>
      <c r="H31" s="354" t="s">
        <v>183</v>
      </c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  <c r="AH31" s="355"/>
      <c r="AI31" s="355"/>
      <c r="AJ31" s="355"/>
      <c r="AK31" s="356"/>
      <c r="AL31" s="354" t="s">
        <v>184</v>
      </c>
      <c r="AM31" s="355"/>
      <c r="AN31" s="355"/>
      <c r="AO31" s="355"/>
      <c r="AP31" s="355"/>
      <c r="AQ31" s="356"/>
      <c r="AR31" s="357" t="s">
        <v>185</v>
      </c>
      <c r="AS31" s="358"/>
      <c r="AT31" s="359"/>
      <c r="AU31" s="192"/>
      <c r="AV31" s="193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</row>
    <row r="32" spans="1:58" s="195" customFormat="1" x14ac:dyDescent="0.2">
      <c r="A32" s="196" t="s">
        <v>186</v>
      </c>
      <c r="B32" s="196"/>
      <c r="C32" s="196"/>
      <c r="D32" s="271"/>
      <c r="E32" s="271"/>
      <c r="F32" s="271" t="s">
        <v>187</v>
      </c>
      <c r="G32" s="194"/>
      <c r="H32" s="357" t="s">
        <v>10</v>
      </c>
      <c r="I32" s="359"/>
      <c r="J32" s="357" t="s">
        <v>188</v>
      </c>
      <c r="K32" s="359"/>
      <c r="L32" s="357" t="s">
        <v>11</v>
      </c>
      <c r="M32" s="359"/>
      <c r="N32" s="357" t="s">
        <v>12</v>
      </c>
      <c r="O32" s="359"/>
      <c r="P32" s="357" t="s">
        <v>13</v>
      </c>
      <c r="Q32" s="359"/>
      <c r="R32" s="357" t="s">
        <v>14</v>
      </c>
      <c r="S32" s="359"/>
      <c r="T32" s="357" t="s">
        <v>15</v>
      </c>
      <c r="U32" s="359"/>
      <c r="V32" s="357" t="s">
        <v>16</v>
      </c>
      <c r="W32" s="359"/>
      <c r="X32" s="357" t="s">
        <v>17</v>
      </c>
      <c r="Y32" s="359"/>
      <c r="Z32" s="357" t="s">
        <v>18</v>
      </c>
      <c r="AA32" s="359"/>
      <c r="AB32" s="357" t="s">
        <v>19</v>
      </c>
      <c r="AC32" s="359"/>
      <c r="AD32" s="357" t="s">
        <v>20</v>
      </c>
      <c r="AE32" s="359"/>
      <c r="AF32" s="357" t="s">
        <v>21</v>
      </c>
      <c r="AG32" s="359"/>
      <c r="AH32" s="357" t="s">
        <v>22</v>
      </c>
      <c r="AI32" s="359"/>
      <c r="AJ32" s="357" t="s">
        <v>23</v>
      </c>
      <c r="AK32" s="359"/>
      <c r="AL32" s="351" t="s">
        <v>24</v>
      </c>
      <c r="AM32" s="352"/>
      <c r="AN32" s="353"/>
      <c r="AO32" s="354" t="s">
        <v>3</v>
      </c>
      <c r="AP32" s="355"/>
      <c r="AQ32" s="356"/>
      <c r="AR32" s="360"/>
      <c r="AS32" s="361"/>
      <c r="AT32" s="362"/>
      <c r="AU32" s="198" t="s">
        <v>189</v>
      </c>
      <c r="AV32" s="199" t="s">
        <v>8</v>
      </c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</row>
    <row r="33" spans="1:58" s="195" customFormat="1" x14ac:dyDescent="0.2">
      <c r="A33" s="196" t="s">
        <v>190</v>
      </c>
      <c r="B33" s="196"/>
      <c r="C33" s="196"/>
      <c r="D33" s="271" t="s">
        <v>25</v>
      </c>
      <c r="E33" s="271" t="s">
        <v>26</v>
      </c>
      <c r="F33" s="271" t="s">
        <v>191</v>
      </c>
      <c r="G33" s="194" t="s">
        <v>27</v>
      </c>
      <c r="H33" s="360"/>
      <c r="I33" s="362"/>
      <c r="J33" s="360"/>
      <c r="K33" s="362"/>
      <c r="L33" s="360"/>
      <c r="M33" s="362"/>
      <c r="N33" s="360"/>
      <c r="O33" s="362"/>
      <c r="P33" s="360"/>
      <c r="Q33" s="362"/>
      <c r="R33" s="360"/>
      <c r="S33" s="362"/>
      <c r="T33" s="360"/>
      <c r="U33" s="362"/>
      <c r="V33" s="360"/>
      <c r="W33" s="362"/>
      <c r="X33" s="360"/>
      <c r="Y33" s="362"/>
      <c r="Z33" s="360"/>
      <c r="AA33" s="362"/>
      <c r="AB33" s="360"/>
      <c r="AC33" s="362"/>
      <c r="AD33" s="360"/>
      <c r="AE33" s="362"/>
      <c r="AF33" s="360"/>
      <c r="AG33" s="362"/>
      <c r="AH33" s="360"/>
      <c r="AI33" s="362"/>
      <c r="AJ33" s="360"/>
      <c r="AK33" s="362"/>
      <c r="AL33" s="348" t="s">
        <v>28</v>
      </c>
      <c r="AM33" s="200" t="s">
        <v>29</v>
      </c>
      <c r="AN33" s="348" t="s">
        <v>23</v>
      </c>
      <c r="AO33" s="348" t="s">
        <v>28</v>
      </c>
      <c r="AP33" s="194" t="s">
        <v>29</v>
      </c>
      <c r="AQ33" s="348" t="s">
        <v>23</v>
      </c>
      <c r="AR33" s="348" t="s">
        <v>28</v>
      </c>
      <c r="AS33" s="194" t="s">
        <v>29</v>
      </c>
      <c r="AT33" s="348" t="s">
        <v>23</v>
      </c>
      <c r="AU33" s="201" t="s">
        <v>192</v>
      </c>
      <c r="AV33" s="199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</row>
    <row r="34" spans="1:58" s="195" customFormat="1" x14ac:dyDescent="0.2">
      <c r="A34" s="196" t="s">
        <v>30</v>
      </c>
      <c r="B34" s="196"/>
      <c r="C34" s="196"/>
      <c r="D34" s="271"/>
      <c r="E34" s="271"/>
      <c r="F34" s="271"/>
      <c r="G34" s="194"/>
      <c r="H34" s="348" t="s">
        <v>31</v>
      </c>
      <c r="I34" s="348" t="s">
        <v>32</v>
      </c>
      <c r="J34" s="348" t="s">
        <v>31</v>
      </c>
      <c r="K34" s="348" t="s">
        <v>32</v>
      </c>
      <c r="L34" s="348" t="s">
        <v>31</v>
      </c>
      <c r="M34" s="348" t="s">
        <v>32</v>
      </c>
      <c r="N34" s="348" t="s">
        <v>31</v>
      </c>
      <c r="O34" s="348" t="s">
        <v>32</v>
      </c>
      <c r="P34" s="348" t="s">
        <v>31</v>
      </c>
      <c r="Q34" s="348" t="s">
        <v>32</v>
      </c>
      <c r="R34" s="348" t="s">
        <v>31</v>
      </c>
      <c r="S34" s="348" t="s">
        <v>32</v>
      </c>
      <c r="T34" s="348" t="s">
        <v>31</v>
      </c>
      <c r="U34" s="348" t="s">
        <v>32</v>
      </c>
      <c r="V34" s="348" t="s">
        <v>31</v>
      </c>
      <c r="W34" s="348" t="s">
        <v>32</v>
      </c>
      <c r="X34" s="348" t="s">
        <v>31</v>
      </c>
      <c r="Y34" s="348" t="s">
        <v>32</v>
      </c>
      <c r="Z34" s="348" t="s">
        <v>31</v>
      </c>
      <c r="AA34" s="348" t="s">
        <v>32</v>
      </c>
      <c r="AB34" s="348" t="s">
        <v>31</v>
      </c>
      <c r="AC34" s="348" t="s">
        <v>32</v>
      </c>
      <c r="AD34" s="348" t="s">
        <v>31</v>
      </c>
      <c r="AE34" s="348" t="s">
        <v>32</v>
      </c>
      <c r="AF34" s="348" t="s">
        <v>31</v>
      </c>
      <c r="AG34" s="348" t="s">
        <v>32</v>
      </c>
      <c r="AH34" s="348" t="s">
        <v>31</v>
      </c>
      <c r="AI34" s="348" t="s">
        <v>32</v>
      </c>
      <c r="AJ34" s="348" t="s">
        <v>31</v>
      </c>
      <c r="AK34" s="348" t="s">
        <v>32</v>
      </c>
      <c r="AL34" s="349"/>
      <c r="AM34" s="200" t="s">
        <v>193</v>
      </c>
      <c r="AN34" s="349"/>
      <c r="AO34" s="349"/>
      <c r="AP34" s="194" t="s">
        <v>193</v>
      </c>
      <c r="AQ34" s="349"/>
      <c r="AR34" s="349"/>
      <c r="AS34" s="194" t="s">
        <v>193</v>
      </c>
      <c r="AT34" s="349"/>
      <c r="AU34" s="201"/>
      <c r="AV34" s="199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</row>
    <row r="35" spans="1:58" s="195" customFormat="1" ht="7.5" customHeight="1" x14ac:dyDescent="0.2">
      <c r="A35" s="196"/>
      <c r="B35" s="196"/>
      <c r="C35" s="196"/>
      <c r="D35" s="271"/>
      <c r="E35" s="271"/>
      <c r="F35" s="271"/>
      <c r="G35" s="194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271"/>
      <c r="AM35" s="194"/>
      <c r="AN35" s="271"/>
      <c r="AO35" s="194"/>
      <c r="AP35" s="194"/>
      <c r="AQ35" s="196"/>
      <c r="AR35" s="271"/>
      <c r="AS35" s="194"/>
      <c r="AT35" s="196"/>
      <c r="AU35" s="201"/>
      <c r="AV35" s="271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</row>
    <row r="36" spans="1:58" s="195" customFormat="1" x14ac:dyDescent="0.2">
      <c r="A36" s="202" t="s">
        <v>194</v>
      </c>
      <c r="B36" s="202"/>
      <c r="C36" s="202"/>
      <c r="D36" s="272"/>
      <c r="E36" s="272"/>
      <c r="F36" s="272"/>
      <c r="G36" s="275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0"/>
      <c r="AL36" s="205" t="s">
        <v>195</v>
      </c>
      <c r="AM36" s="206" t="s">
        <v>196</v>
      </c>
      <c r="AN36" s="205" t="s">
        <v>197</v>
      </c>
      <c r="AO36" s="206" t="s">
        <v>198</v>
      </c>
      <c r="AP36" s="202" t="s">
        <v>199</v>
      </c>
      <c r="AQ36" s="202" t="s">
        <v>200</v>
      </c>
      <c r="AR36" s="205" t="s">
        <v>201</v>
      </c>
      <c r="AS36" s="202" t="s">
        <v>202</v>
      </c>
      <c r="AT36" s="202" t="s">
        <v>203</v>
      </c>
      <c r="AU36" s="207" t="s">
        <v>204</v>
      </c>
      <c r="AV36" s="199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</row>
    <row r="37" spans="1:58" s="187" customFormat="1" ht="18" customHeight="1" x14ac:dyDescent="0.55000000000000004">
      <c r="A37" s="226">
        <v>21</v>
      </c>
      <c r="B37" s="226" t="s">
        <v>33</v>
      </c>
      <c r="C37" s="226">
        <v>22022010</v>
      </c>
      <c r="D37" s="209" t="s">
        <v>245</v>
      </c>
      <c r="E37" s="227" t="s">
        <v>246</v>
      </c>
      <c r="F37" s="227" t="s">
        <v>244</v>
      </c>
      <c r="G37" s="227" t="s">
        <v>34</v>
      </c>
      <c r="H37" s="228">
        <v>0</v>
      </c>
      <c r="I37" s="229">
        <v>0</v>
      </c>
      <c r="J37" s="228">
        <v>0</v>
      </c>
      <c r="K37" s="229">
        <v>0</v>
      </c>
      <c r="L37" s="228">
        <v>0</v>
      </c>
      <c r="M37" s="230">
        <v>0</v>
      </c>
      <c r="N37" s="228">
        <v>0</v>
      </c>
      <c r="O37" s="230">
        <v>0</v>
      </c>
      <c r="P37" s="228">
        <v>0</v>
      </c>
      <c r="Q37" s="230">
        <v>0</v>
      </c>
      <c r="R37" s="228">
        <v>0</v>
      </c>
      <c r="S37" s="230">
        <v>0</v>
      </c>
      <c r="T37" s="228">
        <v>0</v>
      </c>
      <c r="U37" s="230">
        <v>0</v>
      </c>
      <c r="V37" s="228">
        <v>0</v>
      </c>
      <c r="W37" s="230">
        <v>0</v>
      </c>
      <c r="X37" s="231">
        <v>103</v>
      </c>
      <c r="Y37" s="232">
        <v>3</v>
      </c>
      <c r="Z37" s="231">
        <v>121</v>
      </c>
      <c r="AA37" s="232">
        <v>4</v>
      </c>
      <c r="AB37" s="231">
        <v>116</v>
      </c>
      <c r="AC37" s="232">
        <v>4</v>
      </c>
      <c r="AD37" s="231">
        <v>64</v>
      </c>
      <c r="AE37" s="232">
        <v>2</v>
      </c>
      <c r="AF37" s="231">
        <v>78</v>
      </c>
      <c r="AG37" s="232">
        <v>2</v>
      </c>
      <c r="AH37" s="231">
        <v>64</v>
      </c>
      <c r="AI37" s="232">
        <v>2</v>
      </c>
      <c r="AJ37" s="226">
        <f t="shared" si="4"/>
        <v>546</v>
      </c>
      <c r="AK37" s="226">
        <f t="shared" si="5"/>
        <v>17</v>
      </c>
      <c r="AL37" s="233">
        <v>2</v>
      </c>
      <c r="AM37" s="234">
        <v>30</v>
      </c>
      <c r="AN37" s="235">
        <f t="shared" si="6"/>
        <v>32</v>
      </c>
      <c r="AO37" s="236">
        <v>2</v>
      </c>
      <c r="AP37" s="237">
        <v>27</v>
      </c>
      <c r="AQ37" s="238">
        <f t="shared" si="7"/>
        <v>29</v>
      </c>
      <c r="AR37" s="243">
        <f t="shared" si="8"/>
        <v>0</v>
      </c>
      <c r="AS37" s="222">
        <f t="shared" si="8"/>
        <v>3</v>
      </c>
      <c r="AT37" s="223">
        <f t="shared" si="10"/>
        <v>3</v>
      </c>
      <c r="AU37" s="240">
        <f t="shared" si="9"/>
        <v>10.344827586206897</v>
      </c>
      <c r="AV37" s="241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</row>
    <row r="38" spans="1:58" s="187" customFormat="1" ht="18" customHeight="1" x14ac:dyDescent="0.55000000000000004">
      <c r="A38" s="226">
        <v>22</v>
      </c>
      <c r="B38" s="226" t="s">
        <v>33</v>
      </c>
      <c r="C38" s="226">
        <v>22022011</v>
      </c>
      <c r="D38" s="209" t="s">
        <v>247</v>
      </c>
      <c r="E38" s="227" t="s">
        <v>248</v>
      </c>
      <c r="F38" s="227" t="s">
        <v>249</v>
      </c>
      <c r="G38" s="227" t="s">
        <v>34</v>
      </c>
      <c r="H38" s="228">
        <v>0</v>
      </c>
      <c r="I38" s="229">
        <v>0</v>
      </c>
      <c r="J38" s="228">
        <v>0</v>
      </c>
      <c r="K38" s="229">
        <v>0</v>
      </c>
      <c r="L38" s="228">
        <v>0</v>
      </c>
      <c r="M38" s="230">
        <v>0</v>
      </c>
      <c r="N38" s="228">
        <v>0</v>
      </c>
      <c r="O38" s="230">
        <v>0</v>
      </c>
      <c r="P38" s="228">
        <v>0</v>
      </c>
      <c r="Q38" s="230">
        <v>0</v>
      </c>
      <c r="R38" s="228">
        <v>0</v>
      </c>
      <c r="S38" s="230">
        <v>0</v>
      </c>
      <c r="T38" s="228">
        <v>0</v>
      </c>
      <c r="U38" s="230">
        <v>0</v>
      </c>
      <c r="V38" s="228">
        <v>0</v>
      </c>
      <c r="W38" s="230">
        <v>0</v>
      </c>
      <c r="X38" s="231">
        <v>169</v>
      </c>
      <c r="Y38" s="232">
        <v>5</v>
      </c>
      <c r="Z38" s="231">
        <v>146</v>
      </c>
      <c r="AA38" s="232">
        <v>4</v>
      </c>
      <c r="AB38" s="231">
        <v>151</v>
      </c>
      <c r="AC38" s="232">
        <v>5</v>
      </c>
      <c r="AD38" s="231">
        <v>108</v>
      </c>
      <c r="AE38" s="232">
        <v>3</v>
      </c>
      <c r="AF38" s="231">
        <v>101</v>
      </c>
      <c r="AG38" s="232">
        <v>3</v>
      </c>
      <c r="AH38" s="231">
        <v>90</v>
      </c>
      <c r="AI38" s="232">
        <v>3</v>
      </c>
      <c r="AJ38" s="226">
        <f t="shared" si="4"/>
        <v>765</v>
      </c>
      <c r="AK38" s="226">
        <f t="shared" si="5"/>
        <v>23</v>
      </c>
      <c r="AL38" s="233">
        <v>2</v>
      </c>
      <c r="AM38" s="234">
        <v>40</v>
      </c>
      <c r="AN38" s="235">
        <f t="shared" si="6"/>
        <v>42</v>
      </c>
      <c r="AO38" s="236">
        <v>3</v>
      </c>
      <c r="AP38" s="237">
        <v>37</v>
      </c>
      <c r="AQ38" s="238">
        <f t="shared" si="7"/>
        <v>40</v>
      </c>
      <c r="AR38" s="243">
        <f t="shared" si="8"/>
        <v>-1</v>
      </c>
      <c r="AS38" s="222">
        <f t="shared" si="8"/>
        <v>3</v>
      </c>
      <c r="AT38" s="223">
        <f t="shared" si="10"/>
        <v>2</v>
      </c>
      <c r="AU38" s="240">
        <f t="shared" si="9"/>
        <v>5</v>
      </c>
      <c r="AV38" s="247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</row>
    <row r="39" spans="1:58" s="187" customFormat="1" ht="18" customHeight="1" x14ac:dyDescent="0.55000000000000004">
      <c r="A39" s="226">
        <v>23</v>
      </c>
      <c r="B39" s="226" t="s">
        <v>33</v>
      </c>
      <c r="C39" s="226">
        <v>22022012</v>
      </c>
      <c r="D39" s="209" t="s">
        <v>250</v>
      </c>
      <c r="E39" s="227" t="s">
        <v>251</v>
      </c>
      <c r="F39" s="227" t="s">
        <v>249</v>
      </c>
      <c r="G39" s="227" t="s">
        <v>34</v>
      </c>
      <c r="H39" s="228">
        <v>0</v>
      </c>
      <c r="I39" s="229">
        <v>0</v>
      </c>
      <c r="J39" s="228">
        <v>0</v>
      </c>
      <c r="K39" s="229">
        <v>0</v>
      </c>
      <c r="L39" s="228">
        <v>0</v>
      </c>
      <c r="M39" s="230">
        <v>0</v>
      </c>
      <c r="N39" s="228">
        <v>0</v>
      </c>
      <c r="O39" s="230">
        <v>0</v>
      </c>
      <c r="P39" s="228">
        <v>0</v>
      </c>
      <c r="Q39" s="230">
        <v>0</v>
      </c>
      <c r="R39" s="228">
        <v>0</v>
      </c>
      <c r="S39" s="230">
        <v>0</v>
      </c>
      <c r="T39" s="228">
        <v>0</v>
      </c>
      <c r="U39" s="230">
        <v>0</v>
      </c>
      <c r="V39" s="228">
        <v>0</v>
      </c>
      <c r="W39" s="230">
        <v>0</v>
      </c>
      <c r="X39" s="231">
        <v>50</v>
      </c>
      <c r="Y39" s="232">
        <v>2</v>
      </c>
      <c r="Z39" s="231">
        <v>30</v>
      </c>
      <c r="AA39" s="232">
        <v>1</v>
      </c>
      <c r="AB39" s="231">
        <v>45</v>
      </c>
      <c r="AC39" s="232">
        <v>2</v>
      </c>
      <c r="AD39" s="231">
        <v>51</v>
      </c>
      <c r="AE39" s="232">
        <v>2</v>
      </c>
      <c r="AF39" s="231">
        <v>20</v>
      </c>
      <c r="AG39" s="232">
        <v>1</v>
      </c>
      <c r="AH39" s="231">
        <v>21</v>
      </c>
      <c r="AI39" s="232">
        <v>1</v>
      </c>
      <c r="AJ39" s="226">
        <f t="shared" si="4"/>
        <v>217</v>
      </c>
      <c r="AK39" s="226">
        <f t="shared" si="5"/>
        <v>9</v>
      </c>
      <c r="AL39" s="233">
        <v>1</v>
      </c>
      <c r="AM39" s="234">
        <v>14</v>
      </c>
      <c r="AN39" s="235">
        <f t="shared" si="6"/>
        <v>15</v>
      </c>
      <c r="AO39" s="236">
        <v>2</v>
      </c>
      <c r="AP39" s="237">
        <v>15</v>
      </c>
      <c r="AQ39" s="238">
        <f t="shared" si="7"/>
        <v>17</v>
      </c>
      <c r="AR39" s="239">
        <f t="shared" si="8"/>
        <v>-1</v>
      </c>
      <c r="AS39" s="222">
        <f t="shared" si="8"/>
        <v>-1</v>
      </c>
      <c r="AT39" s="223">
        <f t="shared" si="10"/>
        <v>-2</v>
      </c>
      <c r="AU39" s="245">
        <f t="shared" si="9"/>
        <v>-11.76470588235294</v>
      </c>
      <c r="AV39" s="241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</row>
    <row r="40" spans="1:58" s="187" customFormat="1" ht="18" customHeight="1" x14ac:dyDescent="0.55000000000000004">
      <c r="A40" s="226">
        <v>24</v>
      </c>
      <c r="B40" s="226" t="s">
        <v>33</v>
      </c>
      <c r="C40" s="226">
        <v>23010116</v>
      </c>
      <c r="D40" s="209" t="s">
        <v>252</v>
      </c>
      <c r="E40" s="227" t="s">
        <v>253</v>
      </c>
      <c r="F40" s="227" t="s">
        <v>253</v>
      </c>
      <c r="G40" s="227" t="s">
        <v>254</v>
      </c>
      <c r="H40" s="228">
        <v>31</v>
      </c>
      <c r="I40" s="229">
        <v>1</v>
      </c>
      <c r="J40" s="228">
        <v>31</v>
      </c>
      <c r="K40" s="229">
        <v>1</v>
      </c>
      <c r="L40" s="228">
        <v>39</v>
      </c>
      <c r="M40" s="230">
        <v>1</v>
      </c>
      <c r="N40" s="228">
        <v>28</v>
      </c>
      <c r="O40" s="230">
        <v>1</v>
      </c>
      <c r="P40" s="228">
        <v>41</v>
      </c>
      <c r="Q40" s="230">
        <v>2</v>
      </c>
      <c r="R40" s="228">
        <v>36</v>
      </c>
      <c r="S40" s="230">
        <v>1</v>
      </c>
      <c r="T40" s="228">
        <v>31</v>
      </c>
      <c r="U40" s="230">
        <v>1</v>
      </c>
      <c r="V40" s="228">
        <v>21</v>
      </c>
      <c r="W40" s="230">
        <v>1</v>
      </c>
      <c r="X40" s="231">
        <v>47</v>
      </c>
      <c r="Y40" s="232">
        <v>2</v>
      </c>
      <c r="Z40" s="231">
        <v>37</v>
      </c>
      <c r="AA40" s="232">
        <v>1</v>
      </c>
      <c r="AB40" s="231">
        <v>32</v>
      </c>
      <c r="AC40" s="232">
        <v>1</v>
      </c>
      <c r="AD40" s="231">
        <v>29</v>
      </c>
      <c r="AE40" s="232">
        <v>1</v>
      </c>
      <c r="AF40" s="231">
        <v>16</v>
      </c>
      <c r="AG40" s="232">
        <v>1</v>
      </c>
      <c r="AH40" s="231">
        <v>15</v>
      </c>
      <c r="AI40" s="232">
        <v>1</v>
      </c>
      <c r="AJ40" s="226">
        <f t="shared" si="4"/>
        <v>434</v>
      </c>
      <c r="AK40" s="226">
        <f t="shared" si="5"/>
        <v>16</v>
      </c>
      <c r="AL40" s="233">
        <v>2</v>
      </c>
      <c r="AM40" s="234">
        <v>13</v>
      </c>
      <c r="AN40" s="235">
        <f t="shared" si="6"/>
        <v>15</v>
      </c>
      <c r="AO40" s="236">
        <v>2</v>
      </c>
      <c r="AP40" s="237">
        <v>22</v>
      </c>
      <c r="AQ40" s="238">
        <f t="shared" si="7"/>
        <v>24</v>
      </c>
      <c r="AR40" s="244">
        <f t="shared" si="8"/>
        <v>0</v>
      </c>
      <c r="AS40" s="222">
        <f t="shared" si="8"/>
        <v>-9</v>
      </c>
      <c r="AT40" s="223">
        <f t="shared" si="10"/>
        <v>-9</v>
      </c>
      <c r="AU40" s="245">
        <f t="shared" si="9"/>
        <v>-37.5</v>
      </c>
      <c r="AV40" s="248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</row>
    <row r="41" spans="1:58" s="187" customFormat="1" ht="18" customHeight="1" x14ac:dyDescent="0.55000000000000004">
      <c r="A41" s="226">
        <v>25</v>
      </c>
      <c r="B41" s="226" t="s">
        <v>33</v>
      </c>
      <c r="C41" s="226">
        <v>23012001</v>
      </c>
      <c r="D41" s="209" t="s">
        <v>255</v>
      </c>
      <c r="E41" s="227" t="s">
        <v>256</v>
      </c>
      <c r="F41" s="227" t="s">
        <v>257</v>
      </c>
      <c r="G41" s="227" t="s">
        <v>254</v>
      </c>
      <c r="H41" s="228">
        <v>14</v>
      </c>
      <c r="I41" s="229">
        <v>1</v>
      </c>
      <c r="J41" s="228">
        <v>8</v>
      </c>
      <c r="K41" s="229">
        <v>1</v>
      </c>
      <c r="L41" s="228">
        <v>19</v>
      </c>
      <c r="M41" s="230">
        <v>1</v>
      </c>
      <c r="N41" s="228">
        <v>21</v>
      </c>
      <c r="O41" s="230">
        <v>1</v>
      </c>
      <c r="P41" s="228">
        <v>21</v>
      </c>
      <c r="Q41" s="230">
        <v>1</v>
      </c>
      <c r="R41" s="228">
        <v>25</v>
      </c>
      <c r="S41" s="230">
        <v>1</v>
      </c>
      <c r="T41" s="228">
        <v>27</v>
      </c>
      <c r="U41" s="230">
        <v>1</v>
      </c>
      <c r="V41" s="228">
        <v>32</v>
      </c>
      <c r="W41" s="230">
        <v>1</v>
      </c>
      <c r="X41" s="231">
        <v>42</v>
      </c>
      <c r="Y41" s="232">
        <v>1</v>
      </c>
      <c r="Z41" s="231">
        <v>41</v>
      </c>
      <c r="AA41" s="232">
        <v>1</v>
      </c>
      <c r="AB41" s="231">
        <v>27</v>
      </c>
      <c r="AC41" s="232">
        <v>1</v>
      </c>
      <c r="AD41" s="231">
        <v>40</v>
      </c>
      <c r="AE41" s="232">
        <v>1</v>
      </c>
      <c r="AF41" s="231">
        <v>29</v>
      </c>
      <c r="AG41" s="232">
        <v>1</v>
      </c>
      <c r="AH41" s="231">
        <v>28</v>
      </c>
      <c r="AI41" s="232">
        <v>1</v>
      </c>
      <c r="AJ41" s="226">
        <f t="shared" si="4"/>
        <v>374</v>
      </c>
      <c r="AK41" s="226">
        <f t="shared" si="5"/>
        <v>14</v>
      </c>
      <c r="AL41" s="233">
        <v>2</v>
      </c>
      <c r="AM41" s="234">
        <v>22</v>
      </c>
      <c r="AN41" s="235">
        <f t="shared" si="6"/>
        <v>24</v>
      </c>
      <c r="AO41" s="236">
        <v>2</v>
      </c>
      <c r="AP41" s="237">
        <v>19</v>
      </c>
      <c r="AQ41" s="238">
        <f t="shared" si="7"/>
        <v>21</v>
      </c>
      <c r="AR41" s="243">
        <f t="shared" si="8"/>
        <v>0</v>
      </c>
      <c r="AS41" s="222">
        <f t="shared" si="8"/>
        <v>3</v>
      </c>
      <c r="AT41" s="223">
        <f t="shared" si="10"/>
        <v>3</v>
      </c>
      <c r="AU41" s="240">
        <f t="shared" si="9"/>
        <v>14.285714285714285</v>
      </c>
      <c r="AV41" s="248"/>
      <c r="AW41" s="249"/>
      <c r="AX41" s="225"/>
      <c r="AY41" s="225"/>
      <c r="AZ41" s="225"/>
      <c r="BA41" s="225"/>
      <c r="BB41" s="225"/>
      <c r="BC41" s="225"/>
      <c r="BD41" s="225"/>
      <c r="BE41" s="225"/>
      <c r="BF41" s="225"/>
    </row>
    <row r="42" spans="1:58" s="187" customFormat="1" ht="18" customHeight="1" x14ac:dyDescent="0.55000000000000004">
      <c r="A42" s="226">
        <v>26</v>
      </c>
      <c r="B42" s="226" t="s">
        <v>33</v>
      </c>
      <c r="C42" s="226">
        <v>23012002</v>
      </c>
      <c r="D42" s="209" t="s">
        <v>258</v>
      </c>
      <c r="E42" s="227" t="s">
        <v>256</v>
      </c>
      <c r="F42" s="227" t="s">
        <v>257</v>
      </c>
      <c r="G42" s="227" t="s">
        <v>254</v>
      </c>
      <c r="H42" s="228">
        <v>0</v>
      </c>
      <c r="I42" s="229">
        <v>0</v>
      </c>
      <c r="J42" s="228">
        <v>0</v>
      </c>
      <c r="K42" s="229">
        <v>0</v>
      </c>
      <c r="L42" s="228">
        <v>0</v>
      </c>
      <c r="M42" s="230">
        <v>0</v>
      </c>
      <c r="N42" s="228">
        <v>0</v>
      </c>
      <c r="O42" s="230">
        <v>0</v>
      </c>
      <c r="P42" s="228">
        <v>0</v>
      </c>
      <c r="Q42" s="230">
        <v>0</v>
      </c>
      <c r="R42" s="228">
        <v>0</v>
      </c>
      <c r="S42" s="230">
        <v>0</v>
      </c>
      <c r="T42" s="228">
        <v>0</v>
      </c>
      <c r="U42" s="230">
        <v>0</v>
      </c>
      <c r="V42" s="228">
        <v>0</v>
      </c>
      <c r="W42" s="230">
        <v>0</v>
      </c>
      <c r="X42" s="231">
        <v>360</v>
      </c>
      <c r="Y42" s="232">
        <v>11</v>
      </c>
      <c r="Z42" s="231">
        <v>346</v>
      </c>
      <c r="AA42" s="232">
        <v>10</v>
      </c>
      <c r="AB42" s="231">
        <v>363</v>
      </c>
      <c r="AC42" s="232">
        <v>11</v>
      </c>
      <c r="AD42" s="231">
        <v>346</v>
      </c>
      <c r="AE42" s="232">
        <v>10</v>
      </c>
      <c r="AF42" s="231">
        <v>299</v>
      </c>
      <c r="AG42" s="232">
        <v>9</v>
      </c>
      <c r="AH42" s="231">
        <v>316</v>
      </c>
      <c r="AI42" s="232">
        <v>9</v>
      </c>
      <c r="AJ42" s="226">
        <f t="shared" si="4"/>
        <v>2030</v>
      </c>
      <c r="AK42" s="226">
        <f t="shared" si="5"/>
        <v>60</v>
      </c>
      <c r="AL42" s="233">
        <v>5</v>
      </c>
      <c r="AM42" s="234">
        <v>103</v>
      </c>
      <c r="AN42" s="235">
        <f t="shared" si="6"/>
        <v>108</v>
      </c>
      <c r="AO42" s="236">
        <v>5</v>
      </c>
      <c r="AP42" s="237">
        <v>97</v>
      </c>
      <c r="AQ42" s="238">
        <f t="shared" si="7"/>
        <v>102</v>
      </c>
      <c r="AR42" s="239">
        <f t="shared" si="8"/>
        <v>0</v>
      </c>
      <c r="AS42" s="222">
        <f t="shared" si="8"/>
        <v>6</v>
      </c>
      <c r="AT42" s="223">
        <f t="shared" si="10"/>
        <v>6</v>
      </c>
      <c r="AU42" s="240">
        <f t="shared" si="9"/>
        <v>5.8823529411764701</v>
      </c>
      <c r="AV42" s="241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</row>
    <row r="43" spans="1:58" s="187" customFormat="1" ht="18" customHeight="1" x14ac:dyDescent="0.55000000000000004">
      <c r="A43" s="226">
        <v>27</v>
      </c>
      <c r="B43" s="226" t="s">
        <v>33</v>
      </c>
      <c r="C43" s="226">
        <v>23012003</v>
      </c>
      <c r="D43" s="209" t="s">
        <v>259</v>
      </c>
      <c r="E43" s="227" t="s">
        <v>256</v>
      </c>
      <c r="F43" s="227" t="s">
        <v>257</v>
      </c>
      <c r="G43" s="227" t="s">
        <v>254</v>
      </c>
      <c r="H43" s="228">
        <v>0</v>
      </c>
      <c r="I43" s="229">
        <v>0</v>
      </c>
      <c r="J43" s="228">
        <v>0</v>
      </c>
      <c r="K43" s="229">
        <v>0</v>
      </c>
      <c r="L43" s="228">
        <v>0</v>
      </c>
      <c r="M43" s="230">
        <v>0</v>
      </c>
      <c r="N43" s="228">
        <v>0</v>
      </c>
      <c r="O43" s="230">
        <v>0</v>
      </c>
      <c r="P43" s="228">
        <v>0</v>
      </c>
      <c r="Q43" s="230">
        <v>0</v>
      </c>
      <c r="R43" s="228">
        <v>0</v>
      </c>
      <c r="S43" s="230">
        <v>0</v>
      </c>
      <c r="T43" s="228">
        <v>0</v>
      </c>
      <c r="U43" s="230">
        <v>0</v>
      </c>
      <c r="V43" s="228">
        <v>0</v>
      </c>
      <c r="W43" s="230">
        <v>0</v>
      </c>
      <c r="X43" s="231">
        <v>347</v>
      </c>
      <c r="Y43" s="232">
        <v>10</v>
      </c>
      <c r="Z43" s="231">
        <v>344</v>
      </c>
      <c r="AA43" s="232">
        <v>10</v>
      </c>
      <c r="AB43" s="231">
        <v>343</v>
      </c>
      <c r="AC43" s="232">
        <v>10</v>
      </c>
      <c r="AD43" s="231">
        <v>328</v>
      </c>
      <c r="AE43" s="232">
        <v>10</v>
      </c>
      <c r="AF43" s="231">
        <v>257</v>
      </c>
      <c r="AG43" s="232">
        <v>8</v>
      </c>
      <c r="AH43" s="231">
        <v>277</v>
      </c>
      <c r="AI43" s="232">
        <v>8</v>
      </c>
      <c r="AJ43" s="226">
        <f t="shared" si="4"/>
        <v>1896</v>
      </c>
      <c r="AK43" s="226">
        <f t="shared" si="5"/>
        <v>56</v>
      </c>
      <c r="AL43" s="233">
        <v>5</v>
      </c>
      <c r="AM43" s="234">
        <v>95</v>
      </c>
      <c r="AN43" s="235">
        <f t="shared" si="6"/>
        <v>100</v>
      </c>
      <c r="AO43" s="236">
        <v>5</v>
      </c>
      <c r="AP43" s="237">
        <v>91</v>
      </c>
      <c r="AQ43" s="238">
        <f t="shared" si="7"/>
        <v>96</v>
      </c>
      <c r="AR43" s="239">
        <f t="shared" si="8"/>
        <v>0</v>
      </c>
      <c r="AS43" s="222">
        <f t="shared" si="8"/>
        <v>4</v>
      </c>
      <c r="AT43" s="223">
        <f t="shared" si="10"/>
        <v>4</v>
      </c>
      <c r="AU43" s="240">
        <f t="shared" si="9"/>
        <v>4.1666666666666661</v>
      </c>
      <c r="AV43" s="241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</row>
    <row r="44" spans="1:58" s="187" customFormat="1" ht="18" customHeight="1" x14ac:dyDescent="0.55000000000000004">
      <c r="A44" s="226">
        <v>28</v>
      </c>
      <c r="B44" s="226" t="s">
        <v>33</v>
      </c>
      <c r="C44" s="226">
        <v>23012004</v>
      </c>
      <c r="D44" s="209" t="s">
        <v>260</v>
      </c>
      <c r="E44" s="227" t="s">
        <v>261</v>
      </c>
      <c r="F44" s="227" t="s">
        <v>257</v>
      </c>
      <c r="G44" s="227" t="s">
        <v>254</v>
      </c>
      <c r="H44" s="228">
        <v>0</v>
      </c>
      <c r="I44" s="229">
        <v>0</v>
      </c>
      <c r="J44" s="228">
        <v>0</v>
      </c>
      <c r="K44" s="229">
        <v>0</v>
      </c>
      <c r="L44" s="228">
        <v>0</v>
      </c>
      <c r="M44" s="230">
        <v>0</v>
      </c>
      <c r="N44" s="228">
        <v>0</v>
      </c>
      <c r="O44" s="230">
        <v>0</v>
      </c>
      <c r="P44" s="228">
        <v>0</v>
      </c>
      <c r="Q44" s="230">
        <v>0</v>
      </c>
      <c r="R44" s="228">
        <v>0</v>
      </c>
      <c r="S44" s="230">
        <v>0</v>
      </c>
      <c r="T44" s="228">
        <v>0</v>
      </c>
      <c r="U44" s="230">
        <v>0</v>
      </c>
      <c r="V44" s="228">
        <v>0</v>
      </c>
      <c r="W44" s="230">
        <v>0</v>
      </c>
      <c r="X44" s="231">
        <v>143</v>
      </c>
      <c r="Y44" s="232">
        <v>4</v>
      </c>
      <c r="Z44" s="231">
        <v>135</v>
      </c>
      <c r="AA44" s="232">
        <v>4</v>
      </c>
      <c r="AB44" s="231">
        <v>105</v>
      </c>
      <c r="AC44" s="232">
        <v>3</v>
      </c>
      <c r="AD44" s="231">
        <v>62</v>
      </c>
      <c r="AE44" s="232">
        <v>2</v>
      </c>
      <c r="AF44" s="231">
        <v>47</v>
      </c>
      <c r="AG44" s="232">
        <v>2</v>
      </c>
      <c r="AH44" s="231">
        <v>56</v>
      </c>
      <c r="AI44" s="232">
        <v>2</v>
      </c>
      <c r="AJ44" s="226">
        <f t="shared" si="4"/>
        <v>548</v>
      </c>
      <c r="AK44" s="226">
        <f t="shared" si="5"/>
        <v>17</v>
      </c>
      <c r="AL44" s="233">
        <v>2</v>
      </c>
      <c r="AM44" s="234">
        <v>30</v>
      </c>
      <c r="AN44" s="235">
        <f t="shared" si="6"/>
        <v>32</v>
      </c>
      <c r="AO44" s="236">
        <v>2</v>
      </c>
      <c r="AP44" s="237">
        <v>27</v>
      </c>
      <c r="AQ44" s="238">
        <f t="shared" si="7"/>
        <v>29</v>
      </c>
      <c r="AR44" s="239">
        <f t="shared" si="8"/>
        <v>0</v>
      </c>
      <c r="AS44" s="222">
        <f t="shared" si="8"/>
        <v>3</v>
      </c>
      <c r="AT44" s="223">
        <f t="shared" si="10"/>
        <v>3</v>
      </c>
      <c r="AU44" s="240">
        <f t="shared" si="9"/>
        <v>10.344827586206897</v>
      </c>
      <c r="AV44" s="241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</row>
    <row r="45" spans="1:58" s="187" customFormat="1" ht="18" customHeight="1" x14ac:dyDescent="0.55000000000000004">
      <c r="A45" s="226">
        <v>29</v>
      </c>
      <c r="B45" s="226" t="s">
        <v>33</v>
      </c>
      <c r="C45" s="226">
        <v>23012005</v>
      </c>
      <c r="D45" s="209" t="s">
        <v>262</v>
      </c>
      <c r="E45" s="227" t="s">
        <v>263</v>
      </c>
      <c r="F45" s="227" t="s">
        <v>257</v>
      </c>
      <c r="G45" s="227" t="s">
        <v>254</v>
      </c>
      <c r="H45" s="228">
        <v>0</v>
      </c>
      <c r="I45" s="229">
        <v>0</v>
      </c>
      <c r="J45" s="228">
        <v>0</v>
      </c>
      <c r="K45" s="229">
        <v>0</v>
      </c>
      <c r="L45" s="228">
        <v>0</v>
      </c>
      <c r="M45" s="230">
        <v>0</v>
      </c>
      <c r="N45" s="228">
        <v>0</v>
      </c>
      <c r="O45" s="230">
        <v>0</v>
      </c>
      <c r="P45" s="228">
        <v>0</v>
      </c>
      <c r="Q45" s="230">
        <v>0</v>
      </c>
      <c r="R45" s="228">
        <v>0</v>
      </c>
      <c r="S45" s="230">
        <v>0</v>
      </c>
      <c r="T45" s="228">
        <v>0</v>
      </c>
      <c r="U45" s="230">
        <v>0</v>
      </c>
      <c r="V45" s="228">
        <v>0</v>
      </c>
      <c r="W45" s="230">
        <v>0</v>
      </c>
      <c r="X45" s="231">
        <v>43</v>
      </c>
      <c r="Y45" s="232">
        <v>1</v>
      </c>
      <c r="Z45" s="231">
        <v>44</v>
      </c>
      <c r="AA45" s="232">
        <v>1</v>
      </c>
      <c r="AB45" s="231">
        <v>32</v>
      </c>
      <c r="AC45" s="232">
        <v>1</v>
      </c>
      <c r="AD45" s="231">
        <v>19</v>
      </c>
      <c r="AE45" s="232">
        <v>1</v>
      </c>
      <c r="AF45" s="231">
        <v>23</v>
      </c>
      <c r="AG45" s="232">
        <v>1</v>
      </c>
      <c r="AH45" s="231">
        <v>18</v>
      </c>
      <c r="AI45" s="232">
        <v>1</v>
      </c>
      <c r="AJ45" s="226">
        <f t="shared" si="4"/>
        <v>179</v>
      </c>
      <c r="AK45" s="226">
        <f t="shared" si="5"/>
        <v>6</v>
      </c>
      <c r="AL45" s="233">
        <v>1</v>
      </c>
      <c r="AM45" s="234">
        <v>14</v>
      </c>
      <c r="AN45" s="235">
        <f t="shared" si="6"/>
        <v>15</v>
      </c>
      <c r="AO45" s="236">
        <v>2</v>
      </c>
      <c r="AP45" s="237">
        <v>10</v>
      </c>
      <c r="AQ45" s="238">
        <f t="shared" si="7"/>
        <v>12</v>
      </c>
      <c r="AR45" s="239">
        <f t="shared" si="8"/>
        <v>-1</v>
      </c>
      <c r="AS45" s="222">
        <f t="shared" si="8"/>
        <v>4</v>
      </c>
      <c r="AT45" s="223">
        <f t="shared" si="10"/>
        <v>3</v>
      </c>
      <c r="AU45" s="240">
        <f t="shared" si="9"/>
        <v>25</v>
      </c>
      <c r="AV45" s="241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</row>
    <row r="46" spans="1:58" s="187" customFormat="1" ht="18" customHeight="1" x14ac:dyDescent="0.55000000000000004">
      <c r="A46" s="226">
        <v>30</v>
      </c>
      <c r="B46" s="226" t="s">
        <v>33</v>
      </c>
      <c r="C46" s="226">
        <v>23012006</v>
      </c>
      <c r="D46" s="209" t="s">
        <v>264</v>
      </c>
      <c r="E46" s="227" t="s">
        <v>265</v>
      </c>
      <c r="F46" s="227" t="s">
        <v>257</v>
      </c>
      <c r="G46" s="227" t="s">
        <v>254</v>
      </c>
      <c r="H46" s="228">
        <v>0</v>
      </c>
      <c r="I46" s="229">
        <v>0</v>
      </c>
      <c r="J46" s="228">
        <v>0</v>
      </c>
      <c r="K46" s="229">
        <v>0</v>
      </c>
      <c r="L46" s="228">
        <v>0</v>
      </c>
      <c r="M46" s="230">
        <v>0</v>
      </c>
      <c r="N46" s="228">
        <v>0</v>
      </c>
      <c r="O46" s="230">
        <v>0</v>
      </c>
      <c r="P46" s="228">
        <v>0</v>
      </c>
      <c r="Q46" s="230">
        <v>0</v>
      </c>
      <c r="R46" s="228">
        <v>0</v>
      </c>
      <c r="S46" s="230">
        <v>0</v>
      </c>
      <c r="T46" s="228">
        <v>0</v>
      </c>
      <c r="U46" s="230">
        <v>0</v>
      </c>
      <c r="V46" s="228">
        <v>0</v>
      </c>
      <c r="W46" s="230">
        <v>0</v>
      </c>
      <c r="X46" s="231">
        <v>27</v>
      </c>
      <c r="Y46" s="232">
        <v>1</v>
      </c>
      <c r="Z46" s="231">
        <v>38</v>
      </c>
      <c r="AA46" s="232">
        <v>1</v>
      </c>
      <c r="AB46" s="231">
        <v>29</v>
      </c>
      <c r="AC46" s="232">
        <v>1</v>
      </c>
      <c r="AD46" s="231">
        <v>20</v>
      </c>
      <c r="AE46" s="232">
        <v>1</v>
      </c>
      <c r="AF46" s="231">
        <v>9</v>
      </c>
      <c r="AG46" s="232">
        <v>1</v>
      </c>
      <c r="AH46" s="231">
        <v>20</v>
      </c>
      <c r="AI46" s="232">
        <v>1</v>
      </c>
      <c r="AJ46" s="226">
        <f t="shared" si="4"/>
        <v>143</v>
      </c>
      <c r="AK46" s="226">
        <f t="shared" si="5"/>
        <v>6</v>
      </c>
      <c r="AL46" s="233">
        <v>1</v>
      </c>
      <c r="AM46" s="234">
        <v>12</v>
      </c>
      <c r="AN46" s="235">
        <f t="shared" si="6"/>
        <v>13</v>
      </c>
      <c r="AO46" s="236">
        <v>2</v>
      </c>
      <c r="AP46" s="237">
        <v>10</v>
      </c>
      <c r="AQ46" s="238">
        <f t="shared" si="7"/>
        <v>12</v>
      </c>
      <c r="AR46" s="239">
        <f t="shared" si="8"/>
        <v>-1</v>
      </c>
      <c r="AS46" s="222">
        <f t="shared" si="8"/>
        <v>2</v>
      </c>
      <c r="AT46" s="223">
        <f t="shared" si="10"/>
        <v>1</v>
      </c>
      <c r="AU46" s="240">
        <f t="shared" si="9"/>
        <v>8.3333333333333321</v>
      </c>
      <c r="AV46" s="241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</row>
    <row r="47" spans="1:58" s="187" customFormat="1" ht="18" customHeight="1" x14ac:dyDescent="0.55000000000000004">
      <c r="A47" s="226">
        <v>31</v>
      </c>
      <c r="B47" s="226" t="s">
        <v>33</v>
      </c>
      <c r="C47" s="226">
        <v>23012007</v>
      </c>
      <c r="D47" s="209" t="s">
        <v>266</v>
      </c>
      <c r="E47" s="227" t="s">
        <v>267</v>
      </c>
      <c r="F47" s="227" t="s">
        <v>257</v>
      </c>
      <c r="G47" s="227" t="s">
        <v>254</v>
      </c>
      <c r="H47" s="228">
        <v>0</v>
      </c>
      <c r="I47" s="229">
        <v>0</v>
      </c>
      <c r="J47" s="228">
        <v>0</v>
      </c>
      <c r="K47" s="229">
        <v>0</v>
      </c>
      <c r="L47" s="228">
        <v>0</v>
      </c>
      <c r="M47" s="230">
        <v>0</v>
      </c>
      <c r="N47" s="228">
        <v>0</v>
      </c>
      <c r="O47" s="230">
        <v>0</v>
      </c>
      <c r="P47" s="228">
        <v>0</v>
      </c>
      <c r="Q47" s="230">
        <v>0</v>
      </c>
      <c r="R47" s="228">
        <v>0</v>
      </c>
      <c r="S47" s="230">
        <v>0</v>
      </c>
      <c r="T47" s="228">
        <v>0</v>
      </c>
      <c r="U47" s="230">
        <v>0</v>
      </c>
      <c r="V47" s="228">
        <v>0</v>
      </c>
      <c r="W47" s="230">
        <v>0</v>
      </c>
      <c r="X47" s="231">
        <v>30</v>
      </c>
      <c r="Y47" s="232">
        <v>1</v>
      </c>
      <c r="Z47" s="231">
        <v>31</v>
      </c>
      <c r="AA47" s="232">
        <v>1</v>
      </c>
      <c r="AB47" s="231">
        <v>31</v>
      </c>
      <c r="AC47" s="232">
        <v>1</v>
      </c>
      <c r="AD47" s="231">
        <v>13</v>
      </c>
      <c r="AE47" s="232">
        <v>1</v>
      </c>
      <c r="AF47" s="231">
        <v>13</v>
      </c>
      <c r="AG47" s="232">
        <v>1</v>
      </c>
      <c r="AH47" s="231">
        <v>5</v>
      </c>
      <c r="AI47" s="232">
        <v>1</v>
      </c>
      <c r="AJ47" s="226">
        <f t="shared" si="4"/>
        <v>123</v>
      </c>
      <c r="AK47" s="226">
        <f t="shared" si="5"/>
        <v>6</v>
      </c>
      <c r="AL47" s="233">
        <v>1</v>
      </c>
      <c r="AM47" s="234">
        <v>12</v>
      </c>
      <c r="AN47" s="235">
        <f t="shared" si="6"/>
        <v>13</v>
      </c>
      <c r="AO47" s="236">
        <v>2</v>
      </c>
      <c r="AP47" s="237">
        <v>10</v>
      </c>
      <c r="AQ47" s="238">
        <f t="shared" si="7"/>
        <v>12</v>
      </c>
      <c r="AR47" s="239">
        <f t="shared" si="8"/>
        <v>-1</v>
      </c>
      <c r="AS47" s="222">
        <f t="shared" si="8"/>
        <v>2</v>
      </c>
      <c r="AT47" s="223">
        <f t="shared" si="10"/>
        <v>1</v>
      </c>
      <c r="AU47" s="240">
        <f t="shared" si="9"/>
        <v>8.3333333333333321</v>
      </c>
      <c r="AV47" s="250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</row>
    <row r="48" spans="1:58" s="187" customFormat="1" ht="18" customHeight="1" x14ac:dyDescent="0.55000000000000004">
      <c r="A48" s="226">
        <v>32</v>
      </c>
      <c r="B48" s="226" t="s">
        <v>33</v>
      </c>
      <c r="C48" s="226">
        <v>23012009</v>
      </c>
      <c r="D48" s="209" t="s">
        <v>268</v>
      </c>
      <c r="E48" s="227" t="s">
        <v>269</v>
      </c>
      <c r="F48" s="227" t="s">
        <v>269</v>
      </c>
      <c r="G48" s="227" t="s">
        <v>254</v>
      </c>
      <c r="H48" s="228">
        <v>0</v>
      </c>
      <c r="I48" s="229">
        <v>0</v>
      </c>
      <c r="J48" s="228">
        <v>0</v>
      </c>
      <c r="K48" s="229">
        <v>0</v>
      </c>
      <c r="L48" s="228">
        <v>0</v>
      </c>
      <c r="M48" s="230">
        <v>0</v>
      </c>
      <c r="N48" s="228">
        <v>0</v>
      </c>
      <c r="O48" s="230">
        <v>0</v>
      </c>
      <c r="P48" s="228">
        <v>0</v>
      </c>
      <c r="Q48" s="230">
        <v>0</v>
      </c>
      <c r="R48" s="228">
        <v>0</v>
      </c>
      <c r="S48" s="230">
        <v>0</v>
      </c>
      <c r="T48" s="228">
        <v>0</v>
      </c>
      <c r="U48" s="230">
        <v>0</v>
      </c>
      <c r="V48" s="228">
        <v>0</v>
      </c>
      <c r="W48" s="230">
        <v>0</v>
      </c>
      <c r="X48" s="231">
        <v>200</v>
      </c>
      <c r="Y48" s="232">
        <v>6</v>
      </c>
      <c r="Z48" s="231">
        <v>214</v>
      </c>
      <c r="AA48" s="232">
        <v>6</v>
      </c>
      <c r="AB48" s="231">
        <v>223</v>
      </c>
      <c r="AC48" s="232">
        <v>7</v>
      </c>
      <c r="AD48" s="231">
        <v>130</v>
      </c>
      <c r="AE48" s="232">
        <v>4</v>
      </c>
      <c r="AF48" s="231">
        <v>124</v>
      </c>
      <c r="AG48" s="232">
        <v>4</v>
      </c>
      <c r="AH48" s="231">
        <v>112</v>
      </c>
      <c r="AI48" s="232">
        <v>3</v>
      </c>
      <c r="AJ48" s="226">
        <f t="shared" si="4"/>
        <v>1003</v>
      </c>
      <c r="AK48" s="226">
        <f t="shared" si="5"/>
        <v>30</v>
      </c>
      <c r="AL48" s="233">
        <v>3</v>
      </c>
      <c r="AM48" s="234">
        <v>54</v>
      </c>
      <c r="AN48" s="235">
        <f t="shared" si="6"/>
        <v>57</v>
      </c>
      <c r="AO48" s="236">
        <v>3</v>
      </c>
      <c r="AP48" s="237">
        <v>48</v>
      </c>
      <c r="AQ48" s="238">
        <f t="shared" si="7"/>
        <v>51</v>
      </c>
      <c r="AR48" s="239">
        <f t="shared" si="8"/>
        <v>0</v>
      </c>
      <c r="AS48" s="222">
        <f t="shared" si="8"/>
        <v>6</v>
      </c>
      <c r="AT48" s="223">
        <f t="shared" si="10"/>
        <v>6</v>
      </c>
      <c r="AU48" s="240">
        <f t="shared" si="9"/>
        <v>11.76470588235294</v>
      </c>
      <c r="AV48" s="241"/>
      <c r="AW48" s="249"/>
      <c r="AX48" s="225"/>
      <c r="AY48" s="225"/>
      <c r="AZ48" s="225"/>
      <c r="BA48" s="225"/>
      <c r="BB48" s="225"/>
      <c r="BC48" s="225"/>
      <c r="BD48" s="225"/>
      <c r="BE48" s="225"/>
      <c r="BF48" s="225"/>
    </row>
    <row r="49" spans="1:58" s="187" customFormat="1" ht="18" customHeight="1" x14ac:dyDescent="0.55000000000000004">
      <c r="A49" s="226">
        <v>33</v>
      </c>
      <c r="B49" s="226" t="s">
        <v>33</v>
      </c>
      <c r="C49" s="226">
        <v>23012010</v>
      </c>
      <c r="D49" s="209" t="s">
        <v>270</v>
      </c>
      <c r="E49" s="227" t="s">
        <v>271</v>
      </c>
      <c r="F49" s="227" t="s">
        <v>271</v>
      </c>
      <c r="G49" s="227" t="s">
        <v>254</v>
      </c>
      <c r="H49" s="228">
        <v>0</v>
      </c>
      <c r="I49" s="229">
        <v>0</v>
      </c>
      <c r="J49" s="228">
        <v>0</v>
      </c>
      <c r="K49" s="229">
        <v>0</v>
      </c>
      <c r="L49" s="228">
        <v>0</v>
      </c>
      <c r="M49" s="230">
        <v>0</v>
      </c>
      <c r="N49" s="228">
        <v>0</v>
      </c>
      <c r="O49" s="230">
        <v>0</v>
      </c>
      <c r="P49" s="228">
        <v>0</v>
      </c>
      <c r="Q49" s="230">
        <v>0</v>
      </c>
      <c r="R49" s="228">
        <v>0</v>
      </c>
      <c r="S49" s="230">
        <v>0</v>
      </c>
      <c r="T49" s="228">
        <v>0</v>
      </c>
      <c r="U49" s="230">
        <v>0</v>
      </c>
      <c r="V49" s="228">
        <v>0</v>
      </c>
      <c r="W49" s="230">
        <v>0</v>
      </c>
      <c r="X49" s="231">
        <v>231</v>
      </c>
      <c r="Y49" s="232">
        <v>7</v>
      </c>
      <c r="Z49" s="231">
        <v>188</v>
      </c>
      <c r="AA49" s="232">
        <v>6</v>
      </c>
      <c r="AB49" s="231">
        <v>215</v>
      </c>
      <c r="AC49" s="232">
        <v>6</v>
      </c>
      <c r="AD49" s="231">
        <v>151</v>
      </c>
      <c r="AE49" s="232">
        <v>5</v>
      </c>
      <c r="AF49" s="231">
        <v>125</v>
      </c>
      <c r="AG49" s="232">
        <v>4</v>
      </c>
      <c r="AH49" s="231">
        <v>128</v>
      </c>
      <c r="AI49" s="232">
        <v>4</v>
      </c>
      <c r="AJ49" s="226">
        <f t="shared" si="4"/>
        <v>1038</v>
      </c>
      <c r="AK49" s="226">
        <f t="shared" si="5"/>
        <v>32</v>
      </c>
      <c r="AL49" s="233">
        <v>3</v>
      </c>
      <c r="AM49" s="234">
        <v>56</v>
      </c>
      <c r="AN49" s="235">
        <f t="shared" si="6"/>
        <v>59</v>
      </c>
      <c r="AO49" s="236">
        <v>3</v>
      </c>
      <c r="AP49" s="237">
        <v>51</v>
      </c>
      <c r="AQ49" s="238">
        <f t="shared" si="7"/>
        <v>54</v>
      </c>
      <c r="AR49" s="244">
        <f t="shared" si="8"/>
        <v>0</v>
      </c>
      <c r="AS49" s="222">
        <f t="shared" si="8"/>
        <v>5</v>
      </c>
      <c r="AT49" s="223">
        <f t="shared" si="10"/>
        <v>5</v>
      </c>
      <c r="AU49" s="240">
        <f t="shared" si="9"/>
        <v>9.2592592592592595</v>
      </c>
      <c r="AV49" s="247"/>
      <c r="AW49" s="225"/>
      <c r="AX49" s="251"/>
      <c r="AY49" s="251">
        <v>83958</v>
      </c>
      <c r="AZ49" s="251" t="s">
        <v>272</v>
      </c>
      <c r="BA49" s="225"/>
      <c r="BB49" s="225"/>
      <c r="BC49" s="225"/>
      <c r="BD49" s="225"/>
      <c r="BE49" s="225"/>
      <c r="BF49" s="225"/>
    </row>
    <row r="50" spans="1:58" s="187" customFormat="1" ht="18" customHeight="1" x14ac:dyDescent="0.55000000000000004">
      <c r="A50" s="226">
        <v>34</v>
      </c>
      <c r="B50" s="226" t="s">
        <v>33</v>
      </c>
      <c r="C50" s="226">
        <v>23012011</v>
      </c>
      <c r="D50" s="209" t="s">
        <v>273</v>
      </c>
      <c r="E50" s="227" t="s">
        <v>274</v>
      </c>
      <c r="F50" s="227" t="s">
        <v>271</v>
      </c>
      <c r="G50" s="227" t="s">
        <v>254</v>
      </c>
      <c r="H50" s="228">
        <v>0</v>
      </c>
      <c r="I50" s="229">
        <v>0</v>
      </c>
      <c r="J50" s="228">
        <v>0</v>
      </c>
      <c r="K50" s="229">
        <v>0</v>
      </c>
      <c r="L50" s="228">
        <v>0</v>
      </c>
      <c r="M50" s="230">
        <v>0</v>
      </c>
      <c r="N50" s="228">
        <v>0</v>
      </c>
      <c r="O50" s="230">
        <v>0</v>
      </c>
      <c r="P50" s="228">
        <v>0</v>
      </c>
      <c r="Q50" s="230">
        <v>0</v>
      </c>
      <c r="R50" s="228">
        <v>0</v>
      </c>
      <c r="S50" s="230">
        <v>0</v>
      </c>
      <c r="T50" s="228">
        <v>0</v>
      </c>
      <c r="U50" s="230">
        <v>0</v>
      </c>
      <c r="V50" s="228">
        <v>0</v>
      </c>
      <c r="W50" s="230">
        <v>0</v>
      </c>
      <c r="X50" s="231">
        <v>40</v>
      </c>
      <c r="Y50" s="232">
        <v>1</v>
      </c>
      <c r="Z50" s="231">
        <v>45</v>
      </c>
      <c r="AA50" s="232">
        <v>2</v>
      </c>
      <c r="AB50" s="231">
        <v>41</v>
      </c>
      <c r="AC50" s="232">
        <v>1</v>
      </c>
      <c r="AD50" s="231">
        <v>15</v>
      </c>
      <c r="AE50" s="232">
        <v>1</v>
      </c>
      <c r="AF50" s="231">
        <v>22</v>
      </c>
      <c r="AG50" s="232">
        <v>1</v>
      </c>
      <c r="AH50" s="231">
        <v>17</v>
      </c>
      <c r="AI50" s="232">
        <v>1</v>
      </c>
      <c r="AJ50" s="226">
        <f t="shared" si="4"/>
        <v>180</v>
      </c>
      <c r="AK50" s="226">
        <f t="shared" si="5"/>
        <v>7</v>
      </c>
      <c r="AL50" s="233">
        <v>1</v>
      </c>
      <c r="AM50" s="234">
        <v>14</v>
      </c>
      <c r="AN50" s="235">
        <f t="shared" si="6"/>
        <v>15</v>
      </c>
      <c r="AO50" s="236">
        <v>2</v>
      </c>
      <c r="AP50" s="237">
        <v>11</v>
      </c>
      <c r="AQ50" s="238">
        <f t="shared" si="7"/>
        <v>13</v>
      </c>
      <c r="AR50" s="243">
        <f t="shared" si="8"/>
        <v>-1</v>
      </c>
      <c r="AS50" s="222">
        <f t="shared" si="8"/>
        <v>3</v>
      </c>
      <c r="AT50" s="223">
        <f t="shared" si="10"/>
        <v>2</v>
      </c>
      <c r="AU50" s="240">
        <f t="shared" si="9"/>
        <v>15.384615384615385</v>
      </c>
      <c r="AV50" s="241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</row>
    <row r="51" spans="1:58" s="187" customFormat="1" ht="18" customHeight="1" x14ac:dyDescent="0.55000000000000004">
      <c r="A51" s="226">
        <v>35</v>
      </c>
      <c r="B51" s="226" t="s">
        <v>33</v>
      </c>
      <c r="C51" s="226">
        <v>23012012</v>
      </c>
      <c r="D51" s="209" t="s">
        <v>275</v>
      </c>
      <c r="E51" s="227" t="s">
        <v>276</v>
      </c>
      <c r="F51" s="227" t="s">
        <v>271</v>
      </c>
      <c r="G51" s="227" t="s">
        <v>254</v>
      </c>
      <c r="H51" s="228">
        <v>0</v>
      </c>
      <c r="I51" s="229">
        <v>0</v>
      </c>
      <c r="J51" s="228">
        <v>0</v>
      </c>
      <c r="K51" s="229">
        <v>0</v>
      </c>
      <c r="L51" s="228">
        <v>0</v>
      </c>
      <c r="M51" s="230">
        <v>0</v>
      </c>
      <c r="N51" s="228">
        <v>0</v>
      </c>
      <c r="O51" s="230">
        <v>0</v>
      </c>
      <c r="P51" s="228">
        <v>0</v>
      </c>
      <c r="Q51" s="230">
        <v>0</v>
      </c>
      <c r="R51" s="228">
        <v>0</v>
      </c>
      <c r="S51" s="230">
        <v>0</v>
      </c>
      <c r="T51" s="228">
        <v>0</v>
      </c>
      <c r="U51" s="230">
        <v>0</v>
      </c>
      <c r="V51" s="228">
        <v>0</v>
      </c>
      <c r="W51" s="230">
        <v>0</v>
      </c>
      <c r="X51" s="231">
        <v>16</v>
      </c>
      <c r="Y51" s="232">
        <v>1</v>
      </c>
      <c r="Z51" s="231">
        <v>15</v>
      </c>
      <c r="AA51" s="232">
        <v>1</v>
      </c>
      <c r="AB51" s="231">
        <v>15</v>
      </c>
      <c r="AC51" s="232">
        <v>1</v>
      </c>
      <c r="AD51" s="231">
        <v>12</v>
      </c>
      <c r="AE51" s="232">
        <v>1</v>
      </c>
      <c r="AF51" s="231">
        <v>11</v>
      </c>
      <c r="AG51" s="232">
        <v>1</v>
      </c>
      <c r="AH51" s="231">
        <v>9</v>
      </c>
      <c r="AI51" s="232">
        <v>1</v>
      </c>
      <c r="AJ51" s="226">
        <f t="shared" si="4"/>
        <v>78</v>
      </c>
      <c r="AK51" s="226">
        <f t="shared" si="5"/>
        <v>6</v>
      </c>
      <c r="AL51" s="233">
        <v>1</v>
      </c>
      <c r="AM51" s="234">
        <v>12</v>
      </c>
      <c r="AN51" s="235">
        <f t="shared" si="6"/>
        <v>13</v>
      </c>
      <c r="AO51" s="236">
        <v>1</v>
      </c>
      <c r="AP51" s="237">
        <v>10</v>
      </c>
      <c r="AQ51" s="238">
        <f t="shared" si="7"/>
        <v>11</v>
      </c>
      <c r="AR51" s="239">
        <f t="shared" si="8"/>
        <v>0</v>
      </c>
      <c r="AS51" s="222">
        <f t="shared" si="8"/>
        <v>2</v>
      </c>
      <c r="AT51" s="223">
        <f t="shared" si="10"/>
        <v>2</v>
      </c>
      <c r="AU51" s="240">
        <f t="shared" si="9"/>
        <v>18.181818181818183</v>
      </c>
      <c r="AV51" s="241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</row>
    <row r="52" spans="1:58" s="187" customFormat="1" ht="18" customHeight="1" x14ac:dyDescent="0.55000000000000004">
      <c r="A52" s="226">
        <v>36</v>
      </c>
      <c r="B52" s="226" t="s">
        <v>33</v>
      </c>
      <c r="C52" s="226">
        <v>23012013</v>
      </c>
      <c r="D52" s="209" t="s">
        <v>277</v>
      </c>
      <c r="E52" s="227" t="s">
        <v>278</v>
      </c>
      <c r="F52" s="227" t="s">
        <v>279</v>
      </c>
      <c r="G52" s="227" t="s">
        <v>254</v>
      </c>
      <c r="H52" s="228">
        <v>0</v>
      </c>
      <c r="I52" s="229">
        <v>0</v>
      </c>
      <c r="J52" s="228">
        <v>0</v>
      </c>
      <c r="K52" s="229">
        <v>0</v>
      </c>
      <c r="L52" s="228">
        <v>0</v>
      </c>
      <c r="M52" s="230">
        <v>0</v>
      </c>
      <c r="N52" s="228">
        <v>0</v>
      </c>
      <c r="O52" s="230">
        <v>0</v>
      </c>
      <c r="P52" s="228">
        <v>0</v>
      </c>
      <c r="Q52" s="230">
        <v>0</v>
      </c>
      <c r="R52" s="228">
        <v>0</v>
      </c>
      <c r="S52" s="230">
        <v>0</v>
      </c>
      <c r="T52" s="228">
        <v>0</v>
      </c>
      <c r="U52" s="230">
        <v>0</v>
      </c>
      <c r="V52" s="228">
        <v>0</v>
      </c>
      <c r="W52" s="230">
        <v>0</v>
      </c>
      <c r="X52" s="231">
        <v>191</v>
      </c>
      <c r="Y52" s="232">
        <v>6</v>
      </c>
      <c r="Z52" s="231">
        <v>160</v>
      </c>
      <c r="AA52" s="232">
        <v>5</v>
      </c>
      <c r="AB52" s="231">
        <v>168</v>
      </c>
      <c r="AC52" s="232">
        <v>5</v>
      </c>
      <c r="AD52" s="231">
        <v>112</v>
      </c>
      <c r="AE52" s="232">
        <v>3</v>
      </c>
      <c r="AF52" s="231">
        <v>96</v>
      </c>
      <c r="AG52" s="232">
        <v>3</v>
      </c>
      <c r="AH52" s="231">
        <v>93</v>
      </c>
      <c r="AI52" s="232">
        <v>3</v>
      </c>
      <c r="AJ52" s="226">
        <f t="shared" si="4"/>
        <v>820</v>
      </c>
      <c r="AK52" s="226">
        <f t="shared" si="5"/>
        <v>25</v>
      </c>
      <c r="AL52" s="233">
        <v>3</v>
      </c>
      <c r="AM52" s="234">
        <v>42</v>
      </c>
      <c r="AN52" s="235">
        <f t="shared" si="6"/>
        <v>45</v>
      </c>
      <c r="AO52" s="236">
        <v>3</v>
      </c>
      <c r="AP52" s="237">
        <v>40</v>
      </c>
      <c r="AQ52" s="238">
        <f t="shared" si="7"/>
        <v>43</v>
      </c>
      <c r="AR52" s="243">
        <f t="shared" si="8"/>
        <v>0</v>
      </c>
      <c r="AS52" s="222">
        <f t="shared" si="8"/>
        <v>2</v>
      </c>
      <c r="AT52" s="223">
        <f t="shared" si="10"/>
        <v>2</v>
      </c>
      <c r="AU52" s="240">
        <f t="shared" si="9"/>
        <v>4.6511627906976747</v>
      </c>
      <c r="AV52" s="252"/>
      <c r="AW52" s="225"/>
      <c r="AX52" s="251"/>
      <c r="AY52" s="251"/>
      <c r="AZ52" s="251"/>
      <c r="BA52" s="225"/>
      <c r="BB52" s="225"/>
      <c r="BC52" s="225"/>
      <c r="BD52" s="225"/>
      <c r="BE52" s="225"/>
      <c r="BF52" s="225"/>
    </row>
    <row r="53" spans="1:58" s="187" customFormat="1" ht="18" customHeight="1" x14ac:dyDescent="0.55000000000000004">
      <c r="A53" s="226">
        <v>37</v>
      </c>
      <c r="B53" s="226" t="s">
        <v>33</v>
      </c>
      <c r="C53" s="226">
        <v>23012014</v>
      </c>
      <c r="D53" s="209" t="s">
        <v>280</v>
      </c>
      <c r="E53" s="227" t="s">
        <v>281</v>
      </c>
      <c r="F53" s="227" t="s">
        <v>279</v>
      </c>
      <c r="G53" s="227" t="s">
        <v>254</v>
      </c>
      <c r="H53" s="228">
        <v>0</v>
      </c>
      <c r="I53" s="229">
        <v>0</v>
      </c>
      <c r="J53" s="228">
        <v>0</v>
      </c>
      <c r="K53" s="229">
        <v>0</v>
      </c>
      <c r="L53" s="228">
        <v>0</v>
      </c>
      <c r="M53" s="230">
        <v>0</v>
      </c>
      <c r="N53" s="228">
        <v>0</v>
      </c>
      <c r="O53" s="230">
        <v>0</v>
      </c>
      <c r="P53" s="228">
        <v>0</v>
      </c>
      <c r="Q53" s="230">
        <v>0</v>
      </c>
      <c r="R53" s="228">
        <v>0</v>
      </c>
      <c r="S53" s="230">
        <v>0</v>
      </c>
      <c r="T53" s="228">
        <v>0</v>
      </c>
      <c r="U53" s="230">
        <v>0</v>
      </c>
      <c r="V53" s="228">
        <v>0</v>
      </c>
      <c r="W53" s="230">
        <v>0</v>
      </c>
      <c r="X53" s="231">
        <v>72</v>
      </c>
      <c r="Y53" s="232">
        <v>2</v>
      </c>
      <c r="Z53" s="231">
        <v>54</v>
      </c>
      <c r="AA53" s="232">
        <v>2</v>
      </c>
      <c r="AB53" s="231">
        <v>54</v>
      </c>
      <c r="AC53" s="232">
        <v>2</v>
      </c>
      <c r="AD53" s="231">
        <v>41</v>
      </c>
      <c r="AE53" s="232">
        <v>1</v>
      </c>
      <c r="AF53" s="231">
        <v>38</v>
      </c>
      <c r="AG53" s="232">
        <v>1</v>
      </c>
      <c r="AH53" s="231">
        <v>25</v>
      </c>
      <c r="AI53" s="232">
        <v>1</v>
      </c>
      <c r="AJ53" s="226">
        <f t="shared" si="4"/>
        <v>284</v>
      </c>
      <c r="AK53" s="226">
        <f t="shared" si="5"/>
        <v>9</v>
      </c>
      <c r="AL53" s="233">
        <v>1</v>
      </c>
      <c r="AM53" s="234">
        <v>18</v>
      </c>
      <c r="AN53" s="235">
        <f t="shared" si="6"/>
        <v>19</v>
      </c>
      <c r="AO53" s="236">
        <v>2</v>
      </c>
      <c r="AP53" s="237">
        <v>14</v>
      </c>
      <c r="AQ53" s="238">
        <f t="shared" si="7"/>
        <v>16</v>
      </c>
      <c r="AR53" s="243">
        <f t="shared" si="8"/>
        <v>-1</v>
      </c>
      <c r="AS53" s="222">
        <f t="shared" si="8"/>
        <v>4</v>
      </c>
      <c r="AT53" s="223">
        <f t="shared" si="10"/>
        <v>3</v>
      </c>
      <c r="AU53" s="240">
        <f t="shared" si="9"/>
        <v>18.75</v>
      </c>
      <c r="AV53" s="250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</row>
    <row r="54" spans="1:58" s="187" customFormat="1" ht="18" customHeight="1" x14ac:dyDescent="0.55000000000000004">
      <c r="A54" s="226">
        <v>38</v>
      </c>
      <c r="B54" s="226" t="s">
        <v>33</v>
      </c>
      <c r="C54" s="226">
        <v>23012016</v>
      </c>
      <c r="D54" s="209" t="s">
        <v>282</v>
      </c>
      <c r="E54" s="227" t="s">
        <v>283</v>
      </c>
      <c r="F54" s="227" t="s">
        <v>283</v>
      </c>
      <c r="G54" s="227" t="s">
        <v>254</v>
      </c>
      <c r="H54" s="228">
        <v>0</v>
      </c>
      <c r="I54" s="229">
        <v>0</v>
      </c>
      <c r="J54" s="228">
        <v>0</v>
      </c>
      <c r="K54" s="229">
        <v>0</v>
      </c>
      <c r="L54" s="228">
        <v>0</v>
      </c>
      <c r="M54" s="230">
        <v>0</v>
      </c>
      <c r="N54" s="228">
        <v>0</v>
      </c>
      <c r="O54" s="230">
        <v>0</v>
      </c>
      <c r="P54" s="228">
        <v>0</v>
      </c>
      <c r="Q54" s="230">
        <v>0</v>
      </c>
      <c r="R54" s="228">
        <v>0</v>
      </c>
      <c r="S54" s="230">
        <v>0</v>
      </c>
      <c r="T54" s="228">
        <v>0</v>
      </c>
      <c r="U54" s="230">
        <v>0</v>
      </c>
      <c r="V54" s="228">
        <v>0</v>
      </c>
      <c r="W54" s="230">
        <v>0</v>
      </c>
      <c r="X54" s="231">
        <v>103</v>
      </c>
      <c r="Y54" s="232">
        <v>3</v>
      </c>
      <c r="Z54" s="231">
        <v>88</v>
      </c>
      <c r="AA54" s="232">
        <v>3</v>
      </c>
      <c r="AB54" s="231">
        <v>88</v>
      </c>
      <c r="AC54" s="232">
        <v>3</v>
      </c>
      <c r="AD54" s="231">
        <v>61</v>
      </c>
      <c r="AE54" s="232">
        <v>2</v>
      </c>
      <c r="AF54" s="231">
        <v>53</v>
      </c>
      <c r="AG54" s="232">
        <v>2</v>
      </c>
      <c r="AH54" s="231">
        <v>39</v>
      </c>
      <c r="AI54" s="232">
        <v>1</v>
      </c>
      <c r="AJ54" s="226">
        <f t="shared" si="4"/>
        <v>432</v>
      </c>
      <c r="AK54" s="226">
        <f t="shared" si="5"/>
        <v>14</v>
      </c>
      <c r="AL54" s="233">
        <v>2</v>
      </c>
      <c r="AM54" s="234">
        <v>26</v>
      </c>
      <c r="AN54" s="235">
        <f t="shared" si="6"/>
        <v>28</v>
      </c>
      <c r="AO54" s="236">
        <v>2</v>
      </c>
      <c r="AP54" s="237">
        <v>22</v>
      </c>
      <c r="AQ54" s="238">
        <f t="shared" si="7"/>
        <v>24</v>
      </c>
      <c r="AR54" s="243">
        <f t="shared" si="8"/>
        <v>0</v>
      </c>
      <c r="AS54" s="222">
        <f t="shared" si="8"/>
        <v>4</v>
      </c>
      <c r="AT54" s="223">
        <f t="shared" si="10"/>
        <v>4</v>
      </c>
      <c r="AU54" s="240">
        <f t="shared" si="9"/>
        <v>16.666666666666664</v>
      </c>
      <c r="AV54" s="252"/>
      <c r="AW54" s="225"/>
      <c r="AX54" s="251"/>
      <c r="AY54" s="251"/>
      <c r="AZ54" s="251"/>
      <c r="BA54" s="225"/>
      <c r="BB54" s="225"/>
      <c r="BC54" s="225"/>
      <c r="BD54" s="225"/>
      <c r="BE54" s="225"/>
      <c r="BF54" s="225"/>
    </row>
    <row r="55" spans="1:58" s="187" customFormat="1" ht="18" customHeight="1" x14ac:dyDescent="0.55000000000000004">
      <c r="A55" s="226">
        <v>39</v>
      </c>
      <c r="B55" s="226" t="s">
        <v>33</v>
      </c>
      <c r="C55" s="226">
        <v>23012017</v>
      </c>
      <c r="D55" s="209" t="s">
        <v>284</v>
      </c>
      <c r="E55" s="227" t="s">
        <v>285</v>
      </c>
      <c r="F55" s="227" t="s">
        <v>285</v>
      </c>
      <c r="G55" s="227" t="s">
        <v>254</v>
      </c>
      <c r="H55" s="228">
        <v>0</v>
      </c>
      <c r="I55" s="229">
        <v>0</v>
      </c>
      <c r="J55" s="228">
        <v>0</v>
      </c>
      <c r="K55" s="229">
        <v>0</v>
      </c>
      <c r="L55" s="228">
        <v>0</v>
      </c>
      <c r="M55" s="230">
        <v>0</v>
      </c>
      <c r="N55" s="228">
        <v>0</v>
      </c>
      <c r="O55" s="230">
        <v>0</v>
      </c>
      <c r="P55" s="228">
        <v>0</v>
      </c>
      <c r="Q55" s="230">
        <v>0</v>
      </c>
      <c r="R55" s="228">
        <v>0</v>
      </c>
      <c r="S55" s="230">
        <v>0</v>
      </c>
      <c r="T55" s="228">
        <v>0</v>
      </c>
      <c r="U55" s="230">
        <v>0</v>
      </c>
      <c r="V55" s="228">
        <v>0</v>
      </c>
      <c r="W55" s="230">
        <v>0</v>
      </c>
      <c r="X55" s="231">
        <v>34</v>
      </c>
      <c r="Y55" s="232">
        <v>1</v>
      </c>
      <c r="Z55" s="231">
        <v>16</v>
      </c>
      <c r="AA55" s="232">
        <v>1</v>
      </c>
      <c r="AB55" s="231">
        <v>39</v>
      </c>
      <c r="AC55" s="232">
        <v>1</v>
      </c>
      <c r="AD55" s="231">
        <v>16</v>
      </c>
      <c r="AE55" s="232">
        <v>1</v>
      </c>
      <c r="AF55" s="231">
        <v>20</v>
      </c>
      <c r="AG55" s="232">
        <v>1</v>
      </c>
      <c r="AH55" s="231">
        <v>14</v>
      </c>
      <c r="AI55" s="232">
        <v>1</v>
      </c>
      <c r="AJ55" s="226">
        <f t="shared" si="4"/>
        <v>139</v>
      </c>
      <c r="AK55" s="226">
        <f t="shared" si="5"/>
        <v>6</v>
      </c>
      <c r="AL55" s="233">
        <v>1</v>
      </c>
      <c r="AM55" s="234">
        <v>12</v>
      </c>
      <c r="AN55" s="235">
        <f t="shared" si="6"/>
        <v>13</v>
      </c>
      <c r="AO55" s="236">
        <v>2</v>
      </c>
      <c r="AP55" s="237">
        <v>10</v>
      </c>
      <c r="AQ55" s="238">
        <f t="shared" si="7"/>
        <v>12</v>
      </c>
      <c r="AR55" s="239">
        <f t="shared" si="8"/>
        <v>-1</v>
      </c>
      <c r="AS55" s="222">
        <f t="shared" si="8"/>
        <v>2</v>
      </c>
      <c r="AT55" s="223">
        <f t="shared" si="10"/>
        <v>1</v>
      </c>
      <c r="AU55" s="240">
        <f t="shared" si="9"/>
        <v>8.3333333333333321</v>
      </c>
      <c r="AV55" s="250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</row>
    <row r="56" spans="1:58" s="263" customFormat="1" ht="17.25" customHeight="1" x14ac:dyDescent="0.2">
      <c r="A56" s="363" t="s">
        <v>286</v>
      </c>
      <c r="B56" s="364"/>
      <c r="C56" s="364"/>
      <c r="D56" s="364"/>
      <c r="E56" s="364"/>
      <c r="F56" s="364"/>
      <c r="G56" s="364"/>
      <c r="H56" s="253">
        <f t="shared" ref="H56:AT56" si="11">SUM(H10:H55)</f>
        <v>45</v>
      </c>
      <c r="I56" s="253">
        <f t="shared" si="11"/>
        <v>2</v>
      </c>
      <c r="J56" s="253">
        <f t="shared" si="11"/>
        <v>39</v>
      </c>
      <c r="K56" s="253">
        <f t="shared" si="11"/>
        <v>2</v>
      </c>
      <c r="L56" s="253">
        <f t="shared" si="11"/>
        <v>58</v>
      </c>
      <c r="M56" s="253">
        <f t="shared" si="11"/>
        <v>2</v>
      </c>
      <c r="N56" s="253">
        <f t="shared" si="11"/>
        <v>49</v>
      </c>
      <c r="O56" s="253">
        <f t="shared" si="11"/>
        <v>2</v>
      </c>
      <c r="P56" s="253">
        <f t="shared" si="11"/>
        <v>62</v>
      </c>
      <c r="Q56" s="253">
        <f t="shared" si="11"/>
        <v>3</v>
      </c>
      <c r="R56" s="253">
        <f t="shared" si="11"/>
        <v>61</v>
      </c>
      <c r="S56" s="253">
        <f t="shared" si="11"/>
        <v>2</v>
      </c>
      <c r="T56" s="253">
        <f t="shared" si="11"/>
        <v>58</v>
      </c>
      <c r="U56" s="253">
        <f t="shared" si="11"/>
        <v>2</v>
      </c>
      <c r="V56" s="253">
        <f t="shared" si="11"/>
        <v>53</v>
      </c>
      <c r="W56" s="253">
        <f t="shared" si="11"/>
        <v>2</v>
      </c>
      <c r="X56" s="253">
        <f t="shared" si="11"/>
        <v>5063</v>
      </c>
      <c r="Y56" s="253">
        <f t="shared" si="11"/>
        <v>155</v>
      </c>
      <c r="Z56" s="253">
        <f t="shared" si="11"/>
        <v>4807</v>
      </c>
      <c r="AA56" s="253">
        <f t="shared" si="11"/>
        <v>148</v>
      </c>
      <c r="AB56" s="253">
        <f t="shared" si="11"/>
        <v>4728</v>
      </c>
      <c r="AC56" s="253">
        <f t="shared" si="11"/>
        <v>149</v>
      </c>
      <c r="AD56" s="253">
        <f t="shared" si="11"/>
        <v>4656</v>
      </c>
      <c r="AE56" s="253">
        <f t="shared" si="11"/>
        <v>146</v>
      </c>
      <c r="AF56" s="253">
        <f t="shared" si="11"/>
        <v>4151</v>
      </c>
      <c r="AG56" s="253">
        <f t="shared" si="11"/>
        <v>134</v>
      </c>
      <c r="AH56" s="253">
        <f t="shared" si="11"/>
        <v>4035</v>
      </c>
      <c r="AI56" s="253">
        <f t="shared" si="11"/>
        <v>130</v>
      </c>
      <c r="AJ56" s="253">
        <f t="shared" si="11"/>
        <v>27865</v>
      </c>
      <c r="AK56" s="253">
        <f t="shared" si="11"/>
        <v>879</v>
      </c>
      <c r="AL56" s="254">
        <f t="shared" si="11"/>
        <v>88</v>
      </c>
      <c r="AM56" s="255">
        <f t="shared" si="11"/>
        <v>1525</v>
      </c>
      <c r="AN56" s="256">
        <f t="shared" si="11"/>
        <v>1613</v>
      </c>
      <c r="AO56" s="253">
        <f t="shared" si="11"/>
        <v>100</v>
      </c>
      <c r="AP56" s="253">
        <f t="shared" si="11"/>
        <v>1420</v>
      </c>
      <c r="AQ56" s="257">
        <f t="shared" si="11"/>
        <v>1520</v>
      </c>
      <c r="AR56" s="258">
        <f t="shared" si="11"/>
        <v>-12</v>
      </c>
      <c r="AS56" s="258">
        <f t="shared" si="11"/>
        <v>105</v>
      </c>
      <c r="AT56" s="259">
        <f t="shared" si="11"/>
        <v>93</v>
      </c>
      <c r="AU56" s="260">
        <f>AT56/AQ56*100</f>
        <v>6.1184210526315796</v>
      </c>
      <c r="AV56" s="261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</row>
    <row r="57" spans="1:58" ht="18" customHeight="1" x14ac:dyDescent="0.2">
      <c r="AJ57" s="186"/>
      <c r="AU57" s="264"/>
    </row>
    <row r="58" spans="1:58" s="178" customFormat="1" x14ac:dyDescent="0.2">
      <c r="AJ58" s="186"/>
      <c r="AU58" s="187"/>
      <c r="AV58" s="187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</row>
    <row r="59" spans="1:58" s="178" customFormat="1" x14ac:dyDescent="0.2">
      <c r="AJ59" s="186"/>
      <c r="AU59" s="187"/>
      <c r="AV59" s="187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</row>
    <row r="60" spans="1:58" s="178" customFormat="1" x14ac:dyDescent="0.2">
      <c r="AJ60" s="186"/>
      <c r="AU60" s="187"/>
      <c r="AV60" s="187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</row>
    <row r="61" spans="1:58" s="178" customFormat="1" x14ac:dyDescent="0.2">
      <c r="AJ61" s="186"/>
      <c r="AU61" s="187"/>
      <c r="AV61" s="187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</row>
    <row r="62" spans="1:58" s="178" customFormat="1" x14ac:dyDescent="0.2">
      <c r="AJ62" s="186"/>
      <c r="AU62" s="187"/>
      <c r="AV62" s="187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</row>
    <row r="63" spans="1:58" s="178" customFormat="1" x14ac:dyDescent="0.2">
      <c r="AJ63" s="186"/>
      <c r="AU63" s="187"/>
      <c r="AV63" s="187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</row>
    <row r="64" spans="1:58" s="178" customFormat="1" x14ac:dyDescent="0.2">
      <c r="AJ64" s="186"/>
      <c r="AU64" s="187"/>
      <c r="AV64" s="187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</row>
    <row r="65" spans="36:58" s="178" customFormat="1" x14ac:dyDescent="0.2">
      <c r="AJ65" s="186"/>
      <c r="AU65" s="187"/>
      <c r="AV65" s="187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</row>
    <row r="66" spans="36:58" s="178" customFormat="1" x14ac:dyDescent="0.2">
      <c r="AJ66" s="186"/>
      <c r="AU66" s="187"/>
      <c r="AV66" s="187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</row>
    <row r="67" spans="36:58" s="178" customFormat="1" x14ac:dyDescent="0.2">
      <c r="AJ67" s="186"/>
      <c r="AU67" s="187"/>
      <c r="AV67" s="187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</row>
    <row r="68" spans="36:58" s="178" customFormat="1" x14ac:dyDescent="0.2">
      <c r="AJ68" s="186"/>
      <c r="AU68" s="187"/>
      <c r="AV68" s="187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</row>
    <row r="69" spans="36:58" s="178" customFormat="1" x14ac:dyDescent="0.2">
      <c r="AJ69" s="186"/>
      <c r="AU69" s="187"/>
      <c r="AV69" s="187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</row>
    <row r="70" spans="36:58" s="178" customFormat="1" x14ac:dyDescent="0.2">
      <c r="AJ70" s="186"/>
      <c r="AU70" s="187"/>
      <c r="AV70" s="187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</row>
    <row r="71" spans="36:58" s="178" customFormat="1" x14ac:dyDescent="0.2">
      <c r="AJ71" s="186"/>
      <c r="AU71" s="187"/>
      <c r="AV71" s="187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</row>
    <row r="72" spans="36:58" s="178" customFormat="1" x14ac:dyDescent="0.2">
      <c r="AJ72" s="186"/>
      <c r="AU72" s="187"/>
      <c r="AV72" s="187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</row>
    <row r="73" spans="36:58" s="178" customFormat="1" x14ac:dyDescent="0.2">
      <c r="AJ73" s="186"/>
      <c r="AU73" s="187"/>
      <c r="AV73" s="187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</row>
    <row r="74" spans="36:58" s="178" customFormat="1" x14ac:dyDescent="0.2">
      <c r="AJ74" s="186"/>
      <c r="AU74" s="187"/>
      <c r="AV74" s="187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</row>
    <row r="75" spans="36:58" s="178" customFormat="1" x14ac:dyDescent="0.2">
      <c r="AJ75" s="186"/>
      <c r="AU75" s="187"/>
      <c r="AV75" s="187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</row>
    <row r="76" spans="36:58" s="178" customFormat="1" x14ac:dyDescent="0.2">
      <c r="AJ76" s="186"/>
      <c r="AU76" s="187"/>
      <c r="AV76" s="187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</row>
    <row r="77" spans="36:58" s="178" customFormat="1" x14ac:dyDescent="0.2">
      <c r="AJ77" s="186"/>
      <c r="AU77" s="187"/>
      <c r="AV77" s="187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</row>
    <row r="78" spans="36:58" s="178" customFormat="1" x14ac:dyDescent="0.2">
      <c r="AJ78" s="186"/>
      <c r="AU78" s="187"/>
      <c r="AV78" s="187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</row>
    <row r="79" spans="36:58" s="178" customFormat="1" x14ac:dyDescent="0.2">
      <c r="AJ79" s="186"/>
      <c r="AU79" s="187"/>
      <c r="AV79" s="187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</row>
    <row r="80" spans="36:58" s="178" customFormat="1" x14ac:dyDescent="0.2">
      <c r="AJ80" s="186"/>
      <c r="AU80" s="187"/>
      <c r="AV80" s="187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</row>
    <row r="81" spans="36:58" s="178" customFormat="1" x14ac:dyDescent="0.2">
      <c r="AJ81" s="186"/>
      <c r="AU81" s="187"/>
      <c r="AV81" s="187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</row>
    <row r="82" spans="36:58" s="178" customFormat="1" x14ac:dyDescent="0.2">
      <c r="AJ82" s="186"/>
      <c r="AU82" s="187"/>
      <c r="AV82" s="187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</row>
    <row r="83" spans="36:58" s="178" customFormat="1" x14ac:dyDescent="0.2">
      <c r="AJ83" s="186"/>
      <c r="AU83" s="187"/>
      <c r="AV83" s="187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</row>
    <row r="84" spans="36:58" s="178" customFormat="1" x14ac:dyDescent="0.2">
      <c r="AJ84" s="186"/>
      <c r="AU84" s="187"/>
      <c r="AV84" s="187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</row>
    <row r="85" spans="36:58" s="178" customFormat="1" x14ac:dyDescent="0.2">
      <c r="AJ85" s="186"/>
      <c r="AU85" s="187"/>
      <c r="AV85" s="187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</row>
    <row r="86" spans="36:58" s="178" customFormat="1" x14ac:dyDescent="0.2">
      <c r="AJ86" s="186"/>
      <c r="AU86" s="187"/>
      <c r="AV86" s="187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</row>
    <row r="87" spans="36:58" s="178" customFormat="1" x14ac:dyDescent="0.2">
      <c r="AJ87" s="186"/>
      <c r="AU87" s="187"/>
      <c r="AV87" s="187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</row>
    <row r="88" spans="36:58" s="178" customFormat="1" x14ac:dyDescent="0.2">
      <c r="AJ88" s="186"/>
      <c r="AU88" s="187"/>
      <c r="AV88" s="187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</row>
    <row r="89" spans="36:58" s="178" customFormat="1" x14ac:dyDescent="0.2">
      <c r="AJ89" s="186"/>
      <c r="AU89" s="187"/>
      <c r="AV89" s="187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</row>
    <row r="90" spans="36:58" s="178" customFormat="1" x14ac:dyDescent="0.2">
      <c r="AJ90" s="186"/>
      <c r="AU90" s="187"/>
      <c r="AV90" s="187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</row>
    <row r="91" spans="36:58" s="178" customFormat="1" x14ac:dyDescent="0.2">
      <c r="AJ91" s="186"/>
      <c r="AU91" s="187"/>
      <c r="AV91" s="187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</row>
    <row r="92" spans="36:58" s="178" customFormat="1" x14ac:dyDescent="0.2">
      <c r="AJ92" s="186"/>
      <c r="AU92" s="187"/>
      <c r="AV92" s="187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</row>
    <row r="93" spans="36:58" s="178" customFormat="1" x14ac:dyDescent="0.2">
      <c r="AJ93" s="186"/>
      <c r="AU93" s="187"/>
      <c r="AV93" s="187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</row>
    <row r="94" spans="36:58" s="178" customFormat="1" x14ac:dyDescent="0.2">
      <c r="AJ94" s="186"/>
      <c r="AU94" s="187"/>
      <c r="AV94" s="187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</row>
    <row r="95" spans="36:58" s="178" customFormat="1" x14ac:dyDescent="0.2">
      <c r="AJ95" s="186"/>
      <c r="AU95" s="187"/>
      <c r="AV95" s="187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</row>
    <row r="96" spans="36:58" s="178" customFormat="1" x14ac:dyDescent="0.2">
      <c r="AJ96" s="186"/>
      <c r="AU96" s="187"/>
      <c r="AV96" s="187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</row>
    <row r="97" spans="36:58" s="178" customFormat="1" x14ac:dyDescent="0.2">
      <c r="AJ97" s="186"/>
      <c r="AU97" s="187"/>
      <c r="AV97" s="187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</row>
    <row r="98" spans="36:58" s="178" customFormat="1" x14ac:dyDescent="0.2">
      <c r="AJ98" s="186"/>
      <c r="AU98" s="187"/>
      <c r="AV98" s="187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</row>
    <row r="99" spans="36:58" s="178" customFormat="1" x14ac:dyDescent="0.2">
      <c r="AJ99" s="186"/>
      <c r="AU99" s="187"/>
      <c r="AV99" s="187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</row>
    <row r="100" spans="36:58" s="178" customFormat="1" x14ac:dyDescent="0.2">
      <c r="AJ100" s="186"/>
      <c r="AU100" s="187"/>
      <c r="AV100" s="187"/>
      <c r="AW100" s="185"/>
      <c r="AX100" s="185"/>
      <c r="AY100" s="185"/>
      <c r="AZ100" s="185"/>
      <c r="BA100" s="185"/>
      <c r="BB100" s="185"/>
      <c r="BC100" s="185"/>
      <c r="BD100" s="185"/>
      <c r="BE100" s="185"/>
      <c r="BF100" s="185"/>
    </row>
    <row r="101" spans="36:58" s="178" customFormat="1" x14ac:dyDescent="0.2">
      <c r="AJ101" s="186"/>
      <c r="AU101" s="187"/>
      <c r="AV101" s="187"/>
      <c r="AW101" s="185"/>
      <c r="AX101" s="185"/>
      <c r="AY101" s="185"/>
      <c r="AZ101" s="185"/>
      <c r="BA101" s="185"/>
      <c r="BB101" s="185"/>
      <c r="BC101" s="185"/>
      <c r="BD101" s="185"/>
      <c r="BE101" s="185"/>
      <c r="BF101" s="185"/>
    </row>
    <row r="102" spans="36:58" s="178" customFormat="1" x14ac:dyDescent="0.2">
      <c r="AJ102" s="186"/>
      <c r="AU102" s="187"/>
      <c r="AV102" s="187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</row>
    <row r="103" spans="36:58" s="178" customFormat="1" x14ac:dyDescent="0.2">
      <c r="AJ103" s="186"/>
      <c r="AU103" s="187"/>
      <c r="AV103" s="187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5"/>
    </row>
    <row r="104" spans="36:58" s="178" customFormat="1" x14ac:dyDescent="0.2">
      <c r="AJ104" s="186"/>
      <c r="AU104" s="187"/>
      <c r="AV104" s="187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</row>
    <row r="105" spans="36:58" s="178" customFormat="1" x14ac:dyDescent="0.2">
      <c r="AJ105" s="186"/>
      <c r="AU105" s="187"/>
      <c r="AV105" s="187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</row>
    <row r="106" spans="36:58" s="178" customFormat="1" x14ac:dyDescent="0.2">
      <c r="AJ106" s="186"/>
      <c r="AU106" s="187"/>
      <c r="AV106" s="187"/>
      <c r="AW106" s="185"/>
      <c r="AX106" s="185"/>
      <c r="AY106" s="185"/>
      <c r="AZ106" s="185"/>
      <c r="BA106" s="185"/>
      <c r="BB106" s="185"/>
      <c r="BC106" s="185"/>
      <c r="BD106" s="185"/>
      <c r="BE106" s="185"/>
      <c r="BF106" s="185"/>
    </row>
    <row r="107" spans="36:58" s="178" customFormat="1" x14ac:dyDescent="0.2">
      <c r="AJ107" s="186"/>
      <c r="AU107" s="187"/>
      <c r="AV107" s="187"/>
      <c r="AW107" s="185"/>
      <c r="AX107" s="185"/>
      <c r="AY107" s="185"/>
      <c r="AZ107" s="185"/>
      <c r="BA107" s="185"/>
      <c r="BB107" s="185"/>
      <c r="BC107" s="185"/>
      <c r="BD107" s="185"/>
      <c r="BE107" s="185"/>
      <c r="BF107" s="185"/>
    </row>
    <row r="108" spans="36:58" s="178" customFormat="1" x14ac:dyDescent="0.2">
      <c r="AJ108" s="186"/>
      <c r="AU108" s="187"/>
      <c r="AV108" s="187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</row>
    <row r="109" spans="36:58" s="178" customFormat="1" x14ac:dyDescent="0.2">
      <c r="AJ109" s="186"/>
      <c r="AU109" s="187"/>
      <c r="AV109" s="187"/>
      <c r="AW109" s="185"/>
      <c r="AX109" s="185"/>
      <c r="AY109" s="185"/>
      <c r="AZ109" s="185"/>
      <c r="BA109" s="185"/>
      <c r="BB109" s="185"/>
      <c r="BC109" s="185"/>
      <c r="BD109" s="185"/>
      <c r="BE109" s="185"/>
      <c r="BF109" s="185"/>
    </row>
    <row r="110" spans="36:58" s="178" customFormat="1" x14ac:dyDescent="0.2">
      <c r="AJ110" s="186"/>
      <c r="AU110" s="187"/>
      <c r="AV110" s="187"/>
      <c r="AW110" s="185"/>
      <c r="AX110" s="185"/>
      <c r="AY110" s="185"/>
      <c r="AZ110" s="185"/>
      <c r="BA110" s="185"/>
      <c r="BB110" s="185"/>
      <c r="BC110" s="185"/>
      <c r="BD110" s="185"/>
      <c r="BE110" s="185"/>
      <c r="BF110" s="185"/>
    </row>
  </sheetData>
  <mergeCells count="114">
    <mergeCell ref="A3:AU3"/>
    <mergeCell ref="H4:AK4"/>
    <mergeCell ref="AL4:AQ4"/>
    <mergeCell ref="AR4:AT5"/>
    <mergeCell ref="H5:I6"/>
    <mergeCell ref="J5:K6"/>
    <mergeCell ref="L5:M6"/>
    <mergeCell ref="N5:O6"/>
    <mergeCell ref="P5:Q6"/>
    <mergeCell ref="R5:S6"/>
    <mergeCell ref="T5:U6"/>
    <mergeCell ref="V5:W6"/>
    <mergeCell ref="X5:Y6"/>
    <mergeCell ref="Z5:AA6"/>
    <mergeCell ref="AB5:AC6"/>
    <mergeCell ref="AR6:AR7"/>
    <mergeCell ref="AT6:AT7"/>
    <mergeCell ref="H7:H9"/>
    <mergeCell ref="I7:I9"/>
    <mergeCell ref="J7:J9"/>
    <mergeCell ref="K7:K9"/>
    <mergeCell ref="L7:L9"/>
    <mergeCell ref="M7:M9"/>
    <mergeCell ref="N7:N9"/>
    <mergeCell ref="O7:O9"/>
    <mergeCell ref="AF5:AG6"/>
    <mergeCell ref="AH5:AI6"/>
    <mergeCell ref="AJ5:AK6"/>
    <mergeCell ref="AL5:AN5"/>
    <mergeCell ref="AO5:AQ5"/>
    <mergeCell ref="AL6:AL7"/>
    <mergeCell ref="AN6:AN7"/>
    <mergeCell ref="AO6:AO7"/>
    <mergeCell ref="AQ6:AQ7"/>
    <mergeCell ref="AH7:AH9"/>
    <mergeCell ref="AI7:AI9"/>
    <mergeCell ref="AJ7:AJ9"/>
    <mergeCell ref="AK7:AK9"/>
    <mergeCell ref="AD5:AE6"/>
    <mergeCell ref="AF7:AF9"/>
    <mergeCell ref="AG7:AG9"/>
    <mergeCell ref="V7:V9"/>
    <mergeCell ref="W7:W9"/>
    <mergeCell ref="X7:X9"/>
    <mergeCell ref="Y7:Y9"/>
    <mergeCell ref="Z7:Z9"/>
    <mergeCell ref="AA7:AA9"/>
    <mergeCell ref="A56:G56"/>
    <mergeCell ref="AB7:AB9"/>
    <mergeCell ref="AC7:AC9"/>
    <mergeCell ref="AD7:AD9"/>
    <mergeCell ref="AE7:AE9"/>
    <mergeCell ref="P7:P9"/>
    <mergeCell ref="Q7:Q9"/>
    <mergeCell ref="R7:R9"/>
    <mergeCell ref="S7:S9"/>
    <mergeCell ref="T7:T9"/>
    <mergeCell ref="U7:U9"/>
    <mergeCell ref="H31:AK31"/>
    <mergeCell ref="AJ32:AK33"/>
    <mergeCell ref="V34:V36"/>
    <mergeCell ref="W34:W36"/>
    <mergeCell ref="X34:X36"/>
    <mergeCell ref="H34:H36"/>
    <mergeCell ref="I34:I36"/>
    <mergeCell ref="J34:J36"/>
    <mergeCell ref="K34:K36"/>
    <mergeCell ref="L34:L36"/>
    <mergeCell ref="M34:M36"/>
    <mergeCell ref="N34:N36"/>
    <mergeCell ref="O34:O36"/>
    <mergeCell ref="AL32:AN32"/>
    <mergeCell ref="AO32:AQ32"/>
    <mergeCell ref="AL33:AL34"/>
    <mergeCell ref="AN33:AN34"/>
    <mergeCell ref="AO33:AO34"/>
    <mergeCell ref="AQ33:AQ34"/>
    <mergeCell ref="AL31:AQ31"/>
    <mergeCell ref="AR31:AT32"/>
    <mergeCell ref="H32:I33"/>
    <mergeCell ref="J32:K33"/>
    <mergeCell ref="L32:M33"/>
    <mergeCell ref="N32:O33"/>
    <mergeCell ref="P32:Q33"/>
    <mergeCell ref="R32:S33"/>
    <mergeCell ref="T32:U33"/>
    <mergeCell ref="V32:W33"/>
    <mergeCell ref="X32:Y33"/>
    <mergeCell ref="Z32:AA33"/>
    <mergeCell ref="AB32:AC33"/>
    <mergeCell ref="AD32:AE33"/>
    <mergeCell ref="AF32:AG33"/>
    <mergeCell ref="AH32:AI33"/>
    <mergeCell ref="AR33:AR34"/>
    <mergeCell ref="AT33:AT34"/>
    <mergeCell ref="P34:P36"/>
    <mergeCell ref="Q34:Q36"/>
    <mergeCell ref="R34:R36"/>
    <mergeCell ref="S34:S36"/>
    <mergeCell ref="T34:T36"/>
    <mergeCell ref="U34:U36"/>
    <mergeCell ref="AI34:AI36"/>
    <mergeCell ref="AJ34:AJ36"/>
    <mergeCell ref="AK34:AK36"/>
    <mergeCell ref="AD34:AD36"/>
    <mergeCell ref="AE34:AE36"/>
    <mergeCell ref="AF34:AF36"/>
    <mergeCell ref="AG34:AG36"/>
    <mergeCell ref="AH34:AH36"/>
    <mergeCell ref="Y34:Y36"/>
    <mergeCell ref="Z34:Z36"/>
    <mergeCell ref="AA34:AA36"/>
    <mergeCell ref="AB34:AB36"/>
    <mergeCell ref="AC34:AC36"/>
  </mergeCells>
  <conditionalFormatting sqref="AJ10:AJ30 AJ37:AJ56">
    <cfRule type="cellIs" dxfId="0" priority="1" stopIfTrue="1" operator="notBetween">
      <formula>1</formula>
      <formula>60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D18"/>
  <sheetViews>
    <sheetView topLeftCell="AK1" zoomScale="90" zoomScaleNormal="90" zoomScaleSheetLayoutView="100" workbookViewId="0">
      <selection activeCell="K13" sqref="A13:XFD13"/>
    </sheetView>
  </sheetViews>
  <sheetFormatPr defaultColWidth="9" defaultRowHeight="24" x14ac:dyDescent="0.55000000000000004"/>
  <cols>
    <col min="1" max="1" width="11.125" style="13" customWidth="1"/>
    <col min="2" max="2" width="9.625" style="16" hidden="1" customWidth="1"/>
    <col min="3" max="3" width="10.875" style="13" bestFit="1" customWidth="1"/>
    <col min="4" max="4" width="6.5" style="13" customWidth="1"/>
    <col min="5" max="5" width="10" style="13" customWidth="1"/>
    <col min="6" max="6" width="8.5" style="13" customWidth="1"/>
    <col min="7" max="7" width="12.375" style="13" customWidth="1"/>
    <col min="8" max="9" width="3.75" style="13" customWidth="1"/>
    <col min="10" max="10" width="3.625" style="13" customWidth="1"/>
    <col min="11" max="11" width="3.75" style="13" customWidth="1"/>
    <col min="12" max="12" width="3.875" style="13" customWidth="1"/>
    <col min="13" max="13" width="4.25" style="13" customWidth="1"/>
    <col min="14" max="14" width="3.75" style="13" customWidth="1"/>
    <col min="15" max="15" width="4.375" style="13" customWidth="1"/>
    <col min="16" max="16" width="4.125" style="13" customWidth="1"/>
    <col min="17" max="17" width="4.375" style="13" customWidth="1"/>
    <col min="18" max="18" width="4.125" style="13" customWidth="1"/>
    <col min="19" max="19" width="4.5" style="13" customWidth="1"/>
    <col min="20" max="20" width="4.125" style="13" customWidth="1"/>
    <col min="21" max="21" width="4.375" style="13" customWidth="1"/>
    <col min="22" max="22" width="4.5" style="13" customWidth="1"/>
    <col min="23" max="23" width="5.625" style="13" customWidth="1"/>
    <col min="24" max="24" width="4.5" style="13" bestFit="1" customWidth="1"/>
    <col min="25" max="25" width="4.25" style="13" customWidth="1"/>
    <col min="26" max="26" width="3.875" style="13" customWidth="1"/>
    <col min="27" max="27" width="4.125" style="13" customWidth="1"/>
    <col min="28" max="28" width="3.625" style="13" customWidth="1"/>
    <col min="29" max="29" width="4.375" style="13" customWidth="1"/>
    <col min="30" max="30" width="3.875" style="13" customWidth="1"/>
    <col min="31" max="31" width="4.625" style="13" customWidth="1"/>
    <col min="32" max="32" width="3.75" style="13" customWidth="1"/>
    <col min="33" max="33" width="4.625" style="13" customWidth="1"/>
    <col min="34" max="34" width="3.875" style="13" customWidth="1"/>
    <col min="35" max="35" width="4.375" style="13" customWidth="1"/>
    <col min="36" max="36" width="5.25" style="13" bestFit="1" customWidth="1"/>
    <col min="37" max="37" width="5.125" style="13" customWidth="1"/>
    <col min="38" max="38" width="4.5" style="13" customWidth="1"/>
    <col min="39" max="39" width="5.875" style="13" customWidth="1"/>
    <col min="40" max="40" width="5.25" style="13" bestFit="1" customWidth="1"/>
    <col min="41" max="42" width="7.5" style="13" bestFit="1" customWidth="1"/>
    <col min="43" max="45" width="7.625" style="13" bestFit="1" customWidth="1"/>
    <col min="46" max="46" width="5.25" style="13" bestFit="1" customWidth="1"/>
    <col min="47" max="47" width="7.875" style="13" customWidth="1"/>
    <col min="48" max="16384" width="9" style="13"/>
  </cols>
  <sheetData>
    <row r="1" spans="1:16241" x14ac:dyDescent="0.55000000000000004">
      <c r="AU1" s="17" t="s">
        <v>93</v>
      </c>
    </row>
    <row r="2" spans="1:16241" s="1" customFormat="1" x14ac:dyDescent="0.55000000000000004">
      <c r="A2" s="3"/>
      <c r="B2" s="17"/>
      <c r="C2" s="18"/>
      <c r="D2" s="19"/>
      <c r="E2" s="1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6241" s="1" customFormat="1" x14ac:dyDescent="0.55000000000000004">
      <c r="A3" s="70" t="s">
        <v>306</v>
      </c>
      <c r="B3" s="17"/>
      <c r="D3" s="19"/>
      <c r="E3" s="1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6241" x14ac:dyDescent="0.55000000000000004">
      <c r="A4" s="366" t="s">
        <v>94</v>
      </c>
      <c r="B4" s="369" t="s">
        <v>95</v>
      </c>
      <c r="C4" s="369" t="s">
        <v>96</v>
      </c>
      <c r="D4" s="366" t="s">
        <v>97</v>
      </c>
      <c r="E4" s="369" t="s">
        <v>98</v>
      </c>
      <c r="F4" s="369" t="s">
        <v>99</v>
      </c>
      <c r="G4" s="369" t="s">
        <v>100</v>
      </c>
      <c r="H4" s="372" t="s">
        <v>101</v>
      </c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4"/>
      <c r="AL4" s="372" t="s">
        <v>102</v>
      </c>
      <c r="AM4" s="373"/>
      <c r="AN4" s="373"/>
      <c r="AO4" s="373"/>
      <c r="AP4" s="373"/>
      <c r="AQ4" s="374"/>
      <c r="AR4" s="378" t="s">
        <v>103</v>
      </c>
      <c r="AS4" s="379"/>
      <c r="AT4" s="379"/>
      <c r="AU4" s="384" t="s">
        <v>104</v>
      </c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</row>
    <row r="5" spans="1:16241" ht="21" customHeight="1" x14ac:dyDescent="0.55000000000000004">
      <c r="A5" s="367"/>
      <c r="B5" s="370"/>
      <c r="C5" s="370"/>
      <c r="D5" s="367"/>
      <c r="E5" s="370"/>
      <c r="F5" s="370"/>
      <c r="G5" s="387"/>
      <c r="H5" s="375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7"/>
      <c r="AL5" s="375"/>
      <c r="AM5" s="376"/>
      <c r="AN5" s="376"/>
      <c r="AO5" s="376"/>
      <c r="AP5" s="376"/>
      <c r="AQ5" s="377"/>
      <c r="AR5" s="380"/>
      <c r="AS5" s="381"/>
      <c r="AT5" s="381"/>
      <c r="AU5" s="385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</row>
    <row r="6" spans="1:16241" ht="21" customHeight="1" x14ac:dyDescent="0.55000000000000004">
      <c r="A6" s="367"/>
      <c r="B6" s="370"/>
      <c r="C6" s="370"/>
      <c r="D6" s="367"/>
      <c r="E6" s="370"/>
      <c r="F6" s="370"/>
      <c r="G6" s="387"/>
      <c r="H6" s="389" t="s">
        <v>9</v>
      </c>
      <c r="I6" s="390"/>
      <c r="J6" s="389" t="s">
        <v>10</v>
      </c>
      <c r="K6" s="390"/>
      <c r="L6" s="393" t="s">
        <v>11</v>
      </c>
      <c r="M6" s="394"/>
      <c r="N6" s="393" t="s">
        <v>12</v>
      </c>
      <c r="O6" s="394"/>
      <c r="P6" s="393" t="s">
        <v>13</v>
      </c>
      <c r="Q6" s="394"/>
      <c r="R6" s="393" t="s">
        <v>14</v>
      </c>
      <c r="S6" s="394"/>
      <c r="T6" s="393" t="s">
        <v>15</v>
      </c>
      <c r="U6" s="394"/>
      <c r="V6" s="393" t="s">
        <v>16</v>
      </c>
      <c r="W6" s="394"/>
      <c r="X6" s="401" t="s">
        <v>17</v>
      </c>
      <c r="Y6" s="402"/>
      <c r="Z6" s="401" t="s">
        <v>18</v>
      </c>
      <c r="AA6" s="402"/>
      <c r="AB6" s="401" t="s">
        <v>19</v>
      </c>
      <c r="AC6" s="402"/>
      <c r="AD6" s="405" t="s">
        <v>20</v>
      </c>
      <c r="AE6" s="406"/>
      <c r="AF6" s="405" t="s">
        <v>21</v>
      </c>
      <c r="AG6" s="406"/>
      <c r="AH6" s="405" t="s">
        <v>22</v>
      </c>
      <c r="AI6" s="406"/>
      <c r="AJ6" s="397" t="s">
        <v>23</v>
      </c>
      <c r="AK6" s="374"/>
      <c r="AL6" s="398" t="s">
        <v>24</v>
      </c>
      <c r="AM6" s="399"/>
      <c r="AN6" s="400"/>
      <c r="AO6" s="398" t="s">
        <v>3</v>
      </c>
      <c r="AP6" s="399"/>
      <c r="AQ6" s="400"/>
      <c r="AR6" s="382"/>
      <c r="AS6" s="383"/>
      <c r="AT6" s="383"/>
      <c r="AU6" s="385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</row>
    <row r="7" spans="1:16241" ht="21" customHeight="1" x14ac:dyDescent="0.55000000000000004">
      <c r="A7" s="367"/>
      <c r="B7" s="370"/>
      <c r="C7" s="370"/>
      <c r="D7" s="367"/>
      <c r="E7" s="370"/>
      <c r="F7" s="370"/>
      <c r="G7" s="387"/>
      <c r="H7" s="391"/>
      <c r="I7" s="392"/>
      <c r="J7" s="391"/>
      <c r="K7" s="392"/>
      <c r="L7" s="395"/>
      <c r="M7" s="396"/>
      <c r="N7" s="395"/>
      <c r="O7" s="396"/>
      <c r="P7" s="395"/>
      <c r="Q7" s="396"/>
      <c r="R7" s="395"/>
      <c r="S7" s="396"/>
      <c r="T7" s="395"/>
      <c r="U7" s="396"/>
      <c r="V7" s="395"/>
      <c r="W7" s="396"/>
      <c r="X7" s="403"/>
      <c r="Y7" s="404"/>
      <c r="Z7" s="403"/>
      <c r="AA7" s="404"/>
      <c r="AB7" s="403"/>
      <c r="AC7" s="404"/>
      <c r="AD7" s="407"/>
      <c r="AE7" s="408"/>
      <c r="AF7" s="407"/>
      <c r="AG7" s="408"/>
      <c r="AH7" s="407"/>
      <c r="AI7" s="408"/>
      <c r="AJ7" s="375"/>
      <c r="AK7" s="377"/>
      <c r="AL7" s="409" t="s">
        <v>28</v>
      </c>
      <c r="AM7" s="369" t="s">
        <v>105</v>
      </c>
      <c r="AN7" s="409" t="s">
        <v>23</v>
      </c>
      <c r="AO7" s="409" t="s">
        <v>28</v>
      </c>
      <c r="AP7" s="369" t="s">
        <v>105</v>
      </c>
      <c r="AQ7" s="409" t="s">
        <v>23</v>
      </c>
      <c r="AR7" s="409" t="s">
        <v>28</v>
      </c>
      <c r="AS7" s="369" t="s">
        <v>105</v>
      </c>
      <c r="AT7" s="409" t="s">
        <v>23</v>
      </c>
      <c r="AU7" s="385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</row>
    <row r="8" spans="1:16241" x14ac:dyDescent="0.55000000000000004">
      <c r="A8" s="367"/>
      <c r="B8" s="370"/>
      <c r="C8" s="370"/>
      <c r="D8" s="367"/>
      <c r="E8" s="370"/>
      <c r="F8" s="370"/>
      <c r="G8" s="387"/>
      <c r="H8" s="410" t="s">
        <v>31</v>
      </c>
      <c r="I8" s="410" t="s">
        <v>32</v>
      </c>
      <c r="J8" s="410" t="s">
        <v>31</v>
      </c>
      <c r="K8" s="410" t="s">
        <v>32</v>
      </c>
      <c r="L8" s="410" t="s">
        <v>31</v>
      </c>
      <c r="M8" s="410" t="s">
        <v>32</v>
      </c>
      <c r="N8" s="410" t="s">
        <v>31</v>
      </c>
      <c r="O8" s="410" t="s">
        <v>32</v>
      </c>
      <c r="P8" s="410" t="s">
        <v>31</v>
      </c>
      <c r="Q8" s="410" t="s">
        <v>32</v>
      </c>
      <c r="R8" s="410" t="s">
        <v>31</v>
      </c>
      <c r="S8" s="410" t="s">
        <v>32</v>
      </c>
      <c r="T8" s="410" t="s">
        <v>31</v>
      </c>
      <c r="U8" s="410" t="s">
        <v>32</v>
      </c>
      <c r="V8" s="410" t="s">
        <v>31</v>
      </c>
      <c r="W8" s="410" t="s">
        <v>32</v>
      </c>
      <c r="X8" s="409" t="s">
        <v>31</v>
      </c>
      <c r="Y8" s="409" t="s">
        <v>32</v>
      </c>
      <c r="Z8" s="409" t="s">
        <v>31</v>
      </c>
      <c r="AA8" s="409" t="s">
        <v>32</v>
      </c>
      <c r="AB8" s="409" t="s">
        <v>31</v>
      </c>
      <c r="AC8" s="409" t="s">
        <v>32</v>
      </c>
      <c r="AD8" s="409" t="s">
        <v>31</v>
      </c>
      <c r="AE8" s="409" t="s">
        <v>32</v>
      </c>
      <c r="AF8" s="409" t="s">
        <v>31</v>
      </c>
      <c r="AG8" s="409" t="s">
        <v>32</v>
      </c>
      <c r="AH8" s="409" t="s">
        <v>31</v>
      </c>
      <c r="AI8" s="409" t="s">
        <v>32</v>
      </c>
      <c r="AJ8" s="409" t="s">
        <v>31</v>
      </c>
      <c r="AK8" s="409" t="s">
        <v>32</v>
      </c>
      <c r="AL8" s="370"/>
      <c r="AM8" s="387"/>
      <c r="AN8" s="370"/>
      <c r="AO8" s="370"/>
      <c r="AP8" s="387"/>
      <c r="AQ8" s="370"/>
      <c r="AR8" s="370"/>
      <c r="AS8" s="387"/>
      <c r="AT8" s="370"/>
      <c r="AU8" s="385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</row>
    <row r="9" spans="1:16241" x14ac:dyDescent="0.55000000000000004">
      <c r="A9" s="368"/>
      <c r="B9" s="371"/>
      <c r="C9" s="371"/>
      <c r="D9" s="368"/>
      <c r="E9" s="371"/>
      <c r="F9" s="371"/>
      <c r="G9" s="388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88"/>
      <c r="AN9" s="371"/>
      <c r="AO9" s="371"/>
      <c r="AP9" s="388"/>
      <c r="AQ9" s="371"/>
      <c r="AR9" s="371"/>
      <c r="AS9" s="388"/>
      <c r="AT9" s="371"/>
      <c r="AU9" s="386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</row>
    <row r="10" spans="1:16241" s="23" customFormat="1" ht="34.5" customHeight="1" x14ac:dyDescent="0.2">
      <c r="A10" s="15" t="s">
        <v>305</v>
      </c>
      <c r="B10" s="15">
        <v>22022003</v>
      </c>
      <c r="C10" s="21" t="s">
        <v>2856</v>
      </c>
      <c r="D10" s="15" t="s">
        <v>236</v>
      </c>
      <c r="E10" s="15" t="s">
        <v>232</v>
      </c>
      <c r="F10" s="15" t="s">
        <v>34</v>
      </c>
      <c r="G10" s="15" t="s">
        <v>106</v>
      </c>
      <c r="H10" s="15"/>
      <c r="I10" s="14">
        <f t="shared" ref="I10" si="0">IF(H10=0,0,IF(H10&lt;10,1,IF(MOD(H10,30)&lt;10,ROUNDDOWN(H10/30,0),ROUNDUP(H10/30,0))))</f>
        <v>0</v>
      </c>
      <c r="J10" s="15"/>
      <c r="K10" s="14">
        <f t="shared" ref="K10" si="1">IF(J10=0,0,IF(J10&lt;10,1,IF(MOD(J10,30)&lt;10,ROUNDDOWN(J10/30,0),ROUNDUP(J10/30,0))))</f>
        <v>0</v>
      </c>
      <c r="L10" s="15"/>
      <c r="M10" s="14">
        <f>IF(L10=0,0,IF(L10&lt;10,1,IF(MOD(L10,40)&lt;10,ROUNDDOWN(L10/40,0),ROUNDUP(L10/40,0))))</f>
        <v>0</v>
      </c>
      <c r="N10" s="15"/>
      <c r="O10" s="14">
        <f>IF(N10=0,0,IF(N10&lt;10,1,IF(MOD(N10,40)&lt;10,ROUNDDOWN(N10/40,0),ROUNDUP(N10/40,0))))</f>
        <v>0</v>
      </c>
      <c r="P10" s="15"/>
      <c r="Q10" s="14">
        <f>IF(P10=0,0,IF(P10&lt;10,1,IF(MOD(P10,40)&lt;10,ROUNDDOWN(P10/40,0),ROUNDUP(P10/40,0))))</f>
        <v>0</v>
      </c>
      <c r="R10" s="15"/>
      <c r="S10" s="14">
        <f>IF(R10=0,0,IF(R10&lt;10,1,IF(MOD(R10,40)&lt;10,ROUNDDOWN(R10/40,0),ROUNDUP(R10/40,0))))</f>
        <v>0</v>
      </c>
      <c r="T10" s="15"/>
      <c r="U10" s="14">
        <f>IF(T10=0,0,IF(T10&lt;10,1,IF(MOD(T10,40)&lt;10,ROUNDDOWN(T10/40,0),ROUNDUP(T10/40,0))))</f>
        <v>0</v>
      </c>
      <c r="V10" s="15"/>
      <c r="W10" s="14">
        <f>IF(V10=0,0,IF(V10&lt;10,1,IF(MOD(V10,40)&lt;10,ROUNDDOWN(V10/40,0),ROUNDUP(V10/40,0))))</f>
        <v>0</v>
      </c>
      <c r="X10" s="15">
        <v>118</v>
      </c>
      <c r="Y10" s="14">
        <f>IF(X10=0,0,IF(X10&lt;10,1,IF(MOD(X10,40)&lt;10,ROUNDDOWN(X10/40,0),ROUNDUP(X10/40,0))))</f>
        <v>3</v>
      </c>
      <c r="Z10" s="15">
        <v>115</v>
      </c>
      <c r="AA10" s="14">
        <f>IF(Z10=0,0,IF(Z10&lt;10,1,IF(MOD(Z10,40)&lt;10,ROUNDDOWN(Z10/40,0),ROUNDUP(Z10/40,0))))</f>
        <v>3</v>
      </c>
      <c r="AB10" s="15">
        <v>115</v>
      </c>
      <c r="AC10" s="14">
        <f>IF(AB10=0,0,IF(AB10&lt;10,1,IF(MOD(AB10,40)&lt;10,ROUNDDOWN(AB10/40,0),ROUNDUP(AB10/40,0))))</f>
        <v>3</v>
      </c>
      <c r="AD10" s="15">
        <v>99</v>
      </c>
      <c r="AE10" s="14">
        <f>IF(AD10=0,0,IF(AD10&lt;10,1,IF(MOD(AD10,40)&lt;10,ROUNDDOWN(AD10/40,0),ROUNDUP(AD10/40,0))))</f>
        <v>3</v>
      </c>
      <c r="AF10" s="15">
        <v>83</v>
      </c>
      <c r="AG10" s="14">
        <f>IF(AF10=0,0,IF(AF10&lt;10,1,IF(MOD(AF10,40)&lt;10,ROUNDDOWN(AF10/40,0),ROUNDUP(AF10/40,0))))</f>
        <v>2</v>
      </c>
      <c r="AH10" s="15">
        <v>92</v>
      </c>
      <c r="AI10" s="14">
        <f>IF(AH10=0,0,IF(AH10&lt;10,1,IF(MOD(AH10,40)&lt;10,ROUNDDOWN(AH10/40,0),ROUNDUP(AH10/40,0))))</f>
        <v>3</v>
      </c>
      <c r="AJ10" s="4">
        <f>H10+J10+L10+N10+P10+R10+T10+V10+X10+Z10+AB10+AD10+AF10+AH10</f>
        <v>622</v>
      </c>
      <c r="AK10" s="4">
        <f>I10+K10+M10+O10+Q10+S10+U10+W10+Y10+AA10+AC10+AE10+AG10+AI10</f>
        <v>17</v>
      </c>
      <c r="AL10" s="15">
        <v>2</v>
      </c>
      <c r="AM10" s="15">
        <v>36</v>
      </c>
      <c r="AN10" s="5">
        <f>SUM(AL10:AM10)</f>
        <v>38</v>
      </c>
      <c r="AO10" s="6">
        <f t="shared" ref="AO10" si="2">IF(AJ10&lt;=0,0,IF(AJ10&lt;=359,1,IF(AJ10&lt;=719,2,IF(AJ10&lt;=1079,3,IF(AJ10&lt;=1679,4,IF(AJ10&lt;=1680,5,IF(AJ10&lt;=1680,1,5)))))))</f>
        <v>2</v>
      </c>
      <c r="AP10" s="6">
        <f>IF(AJ10&gt;120,ROUND(((((I10+K10)*30)+(H10+J10))/50+(((M10+O10+Q10+S10+U10+W10)*40)+(L10+N10+P10+R10+T10+V10))/50+(Y10+AA10+AC10+AE10+AG10+AI10)*2),0),IF((H10+J10+L10+N10+P10+R10+T10+V10)&lt;=0,0,IF((H10+J10+L10+N10+P10+R10+T10+V10)&lt;=20,1,IF((H10+J10+L10+N10+P10+R10+T10+V10)&lt;=40,2,IF((H10+J10+L10+N10+P10+R10+T10+V10)&lt;=60,3,IF((H10+J10+L10+N10+P10+R10+T10+V10)&lt;=80,4,IF((H10+J10+L10+N10+P10+R10+T10+V10)&lt;=100,5,IF((H10+J10+L10+N10+P10+R10+T10+V10)&lt;=120,6,0)))))))+((Y10+AA10+AC10+AE10+AG10+AI10)*2))</f>
        <v>34</v>
      </c>
      <c r="AQ10" s="7">
        <f t="shared" ref="AQ10" si="3">SUM(AO10:AP10)</f>
        <v>36</v>
      </c>
      <c r="AR10" s="8">
        <f>SUM(AL10)-AO10</f>
        <v>0</v>
      </c>
      <c r="AS10" s="8">
        <f>SUM(AM10)-AP10</f>
        <v>2</v>
      </c>
      <c r="AT10" s="8">
        <f>SUM(AN10)-AQ10</f>
        <v>2</v>
      </c>
      <c r="AU10" s="9">
        <f>SUM(AT10)/AQ10*100</f>
        <v>5.5555555555555554</v>
      </c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</row>
    <row r="11" spans="1:16241" x14ac:dyDescent="0.55000000000000004">
      <c r="B11" s="13"/>
      <c r="F11" s="24"/>
      <c r="G11" s="24"/>
      <c r="H11" s="25"/>
      <c r="I11" s="25"/>
    </row>
    <row r="12" spans="1:16241" x14ac:dyDescent="0.55000000000000004">
      <c r="B12" s="13"/>
      <c r="F12" s="24"/>
      <c r="G12" s="24"/>
      <c r="H12" s="25"/>
      <c r="I12" s="25"/>
    </row>
    <row r="13" spans="1:16241" x14ac:dyDescent="0.55000000000000004">
      <c r="B13" s="13"/>
      <c r="F13" s="24"/>
      <c r="G13" s="24"/>
      <c r="H13" s="25"/>
      <c r="I13" s="25"/>
    </row>
    <row r="18" spans="16384:16384" x14ac:dyDescent="0.55000000000000004">
      <c r="XFD18" s="13" t="s">
        <v>4521</v>
      </c>
    </row>
  </sheetData>
  <sheetProtection password="CE28" sheet="1" objects="1" scenarios="1" formatCells="0" formatColumns="0" formatRows="0" insertRows="0" deleteRows="0"/>
  <mergeCells count="67">
    <mergeCell ref="AE8:AE9"/>
    <mergeCell ref="AF8:AF9"/>
    <mergeCell ref="AG8:AG9"/>
    <mergeCell ref="AH8:AH9"/>
    <mergeCell ref="AI8:AI9"/>
    <mergeCell ref="Z8:Z9"/>
    <mergeCell ref="AA8:AA9"/>
    <mergeCell ref="AB8:AB9"/>
    <mergeCell ref="AC8:AC9"/>
    <mergeCell ref="AD8:AD9"/>
    <mergeCell ref="U8:U9"/>
    <mergeCell ref="V8:V9"/>
    <mergeCell ref="W8:W9"/>
    <mergeCell ref="X8:X9"/>
    <mergeCell ref="Y8:Y9"/>
    <mergeCell ref="AR7:AR9"/>
    <mergeCell ref="AS7:AS9"/>
    <mergeCell ref="AT7:AT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AH6:AI7"/>
    <mergeCell ref="AO6:AQ6"/>
    <mergeCell ref="AL7:AL9"/>
    <mergeCell ref="AM7:AM9"/>
    <mergeCell ref="AN7:AN9"/>
    <mergeCell ref="AO7:AO9"/>
    <mergeCell ref="AP7:AP9"/>
    <mergeCell ref="AQ7:AQ9"/>
    <mergeCell ref="AJ8:AJ9"/>
    <mergeCell ref="AK8:AK9"/>
    <mergeCell ref="X6:Y7"/>
    <mergeCell ref="Z6:AA7"/>
    <mergeCell ref="AB6:AC7"/>
    <mergeCell ref="AD6:AE7"/>
    <mergeCell ref="AF6:AG7"/>
    <mergeCell ref="AL4:AQ5"/>
    <mergeCell ref="AR4:AT6"/>
    <mergeCell ref="AU4:AU9"/>
    <mergeCell ref="F4:F9"/>
    <mergeCell ref="G4:G9"/>
    <mergeCell ref="H4:AK5"/>
    <mergeCell ref="H6:I7"/>
    <mergeCell ref="J6:K7"/>
    <mergeCell ref="L6:M7"/>
    <mergeCell ref="N6:O7"/>
    <mergeCell ref="AJ6:AK7"/>
    <mergeCell ref="AL6:AN6"/>
    <mergeCell ref="P6:Q7"/>
    <mergeCell ref="R6:S7"/>
    <mergeCell ref="T6:U7"/>
    <mergeCell ref="V6:W7"/>
    <mergeCell ref="A4:A9"/>
    <mergeCell ref="B4:B9"/>
    <mergeCell ref="C4:C9"/>
    <mergeCell ref="D4:D9"/>
    <mergeCell ref="E4:E9"/>
  </mergeCells>
  <printOptions horizontalCentered="1"/>
  <pageMargins left="0" right="0" top="0.59055118110236227" bottom="0.59055118110236227" header="0.31496062992125984" footer="0.31496062992125984"/>
  <pageSetup paperSize="9" scale="6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90"/>
  <sheetViews>
    <sheetView view="pageBreakPreview" topLeftCell="A79" zoomScaleNormal="100" zoomScaleSheetLayoutView="100" workbookViewId="0">
      <selection activeCell="C64" sqref="C64"/>
    </sheetView>
  </sheetViews>
  <sheetFormatPr defaultColWidth="9.125" defaultRowHeight="12.75" x14ac:dyDescent="0.2"/>
  <cols>
    <col min="1" max="1" width="5.125" style="98" customWidth="1"/>
    <col min="2" max="2" width="23.125" style="90" bestFit="1" customWidth="1"/>
    <col min="3" max="3" width="12.5" style="90" customWidth="1"/>
    <col min="4" max="4" width="10.125" style="90" customWidth="1"/>
    <col min="5" max="5" width="6.875" style="90" bestFit="1" customWidth="1"/>
    <col min="6" max="7" width="5.875" style="90" customWidth="1"/>
    <col min="8" max="8" width="5.625" style="90" customWidth="1"/>
    <col min="9" max="9" width="5.375" style="90" customWidth="1"/>
    <col min="10" max="10" width="5.75" style="90" customWidth="1"/>
    <col min="11" max="15" width="5" style="90" customWidth="1"/>
    <col min="16" max="16" width="4.875" style="90" customWidth="1"/>
    <col min="17" max="17" width="9.125" style="90" hidden="1" customWidth="1"/>
    <col min="18" max="18" width="6.75" style="90" bestFit="1" customWidth="1"/>
    <col min="19" max="22" width="4.25" style="90" bestFit="1" customWidth="1"/>
    <col min="23" max="16384" width="9.125" style="90"/>
  </cols>
  <sheetData>
    <row r="1" spans="1:18" x14ac:dyDescent="0.2">
      <c r="O1" s="99" t="s">
        <v>107</v>
      </c>
      <c r="P1" s="100"/>
    </row>
    <row r="2" spans="1:18" x14ac:dyDescent="0.2">
      <c r="A2" s="427" t="s">
        <v>108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101"/>
    </row>
    <row r="3" spans="1:18" x14ac:dyDescent="0.2">
      <c r="C3" s="102" t="s">
        <v>86</v>
      </c>
      <c r="D3" s="103"/>
      <c r="F3" s="104"/>
      <c r="G3" s="104" t="s">
        <v>109</v>
      </c>
      <c r="H3" s="104"/>
      <c r="I3" s="104"/>
      <c r="J3" s="105" t="str">
        <f>'แบบ 1 (ปริมาณงาน)'!G10</f>
        <v>มัธยมศึกษา</v>
      </c>
      <c r="K3" s="101"/>
      <c r="L3" s="101"/>
      <c r="M3" s="101"/>
      <c r="N3" s="101"/>
      <c r="O3" s="101"/>
      <c r="P3" s="106"/>
    </row>
    <row r="4" spans="1:18" x14ac:dyDescent="0.2">
      <c r="C4" s="107" t="s">
        <v>110</v>
      </c>
      <c r="D4" s="103" t="str">
        <f>'แบบ 1 (ปริมาณงาน)'!A10</f>
        <v>สพม.จบตร</v>
      </c>
      <c r="E4" s="108"/>
      <c r="F4" s="108"/>
      <c r="G4" s="108"/>
      <c r="H4" s="108"/>
      <c r="I4" s="108"/>
      <c r="J4" s="109"/>
      <c r="K4" s="109"/>
      <c r="L4" s="109"/>
      <c r="M4" s="109"/>
      <c r="N4" s="109"/>
      <c r="O4" s="109"/>
    </row>
    <row r="5" spans="1:18" x14ac:dyDescent="0.2">
      <c r="A5" s="90"/>
      <c r="D5" s="71"/>
      <c r="F5" s="71"/>
      <c r="G5" s="73"/>
      <c r="H5" s="73"/>
      <c r="I5" s="73"/>
    </row>
    <row r="6" spans="1:18" x14ac:dyDescent="0.2">
      <c r="B6" s="76" t="s">
        <v>111</v>
      </c>
      <c r="C6" s="110">
        <f>'แบบ 1 (ปริมาณงาน)'!AJ10</f>
        <v>622</v>
      </c>
      <c r="D6" s="74" t="s">
        <v>112</v>
      </c>
      <c r="E6" s="71"/>
      <c r="F6" s="73"/>
      <c r="G6" s="71"/>
      <c r="H6" s="73"/>
      <c r="I6" s="73"/>
      <c r="J6" s="73"/>
      <c r="K6" s="73"/>
      <c r="M6" s="73"/>
      <c r="N6" s="73"/>
      <c r="O6" s="73"/>
    </row>
    <row r="7" spans="1:18" x14ac:dyDescent="0.2">
      <c r="B7" s="76" t="s">
        <v>113</v>
      </c>
      <c r="C7" s="110">
        <f>'แบบ 1 (ปริมาณงาน)'!AK10</f>
        <v>17</v>
      </c>
      <c r="D7" s="74" t="s">
        <v>32</v>
      </c>
      <c r="E7" s="111"/>
      <c r="F7" s="71"/>
      <c r="G7" s="71"/>
      <c r="H7" s="98"/>
      <c r="I7" s="72"/>
      <c r="J7" s="73"/>
      <c r="K7" s="73"/>
      <c r="M7" s="73"/>
      <c r="N7" s="73"/>
      <c r="O7" s="73"/>
    </row>
    <row r="8" spans="1:18" x14ac:dyDescent="0.2">
      <c r="B8" s="76" t="s">
        <v>114</v>
      </c>
      <c r="C8" s="110">
        <f>'แบบ 1 (ปริมาณงาน)'!AO10</f>
        <v>2</v>
      </c>
      <c r="D8" s="74" t="s">
        <v>115</v>
      </c>
      <c r="E8" s="75" t="s">
        <v>116</v>
      </c>
      <c r="F8" s="112"/>
      <c r="G8" s="110">
        <f>'แบบ 1 (ปริมาณงาน)'!AL10</f>
        <v>2</v>
      </c>
      <c r="H8" s="76" t="s">
        <v>115</v>
      </c>
      <c r="I8" s="77" t="s">
        <v>117</v>
      </c>
      <c r="J8" s="74"/>
      <c r="K8" s="113"/>
      <c r="L8" s="110">
        <f>G8-C8</f>
        <v>0</v>
      </c>
      <c r="M8" s="428"/>
    </row>
    <row r="9" spans="1:18" x14ac:dyDescent="0.2">
      <c r="B9" s="76" t="s">
        <v>118</v>
      </c>
      <c r="C9" s="110">
        <f>'แบบ 1 (ปริมาณงาน)'!AP10</f>
        <v>34</v>
      </c>
      <c r="D9" s="74" t="s">
        <v>115</v>
      </c>
      <c r="E9" s="75" t="s">
        <v>116</v>
      </c>
      <c r="F9" s="112"/>
      <c r="G9" s="110">
        <f>'แบบ 1 (ปริมาณงาน)'!AM10</f>
        <v>36</v>
      </c>
      <c r="H9" s="76" t="s">
        <v>115</v>
      </c>
      <c r="I9" s="77" t="s">
        <v>117</v>
      </c>
      <c r="J9" s="74"/>
      <c r="K9" s="113"/>
      <c r="L9" s="110">
        <f>G9-C9</f>
        <v>2</v>
      </c>
      <c r="M9" s="428"/>
    </row>
    <row r="10" spans="1:18" ht="9.75" customHeight="1" x14ac:dyDescent="0.2">
      <c r="B10" s="73"/>
    </row>
    <row r="11" spans="1:18" ht="18.75" customHeight="1" x14ac:dyDescent="0.2">
      <c r="A11" s="421" t="s">
        <v>119</v>
      </c>
      <c r="B11" s="423" t="s">
        <v>120</v>
      </c>
      <c r="C11" s="426" t="s">
        <v>2</v>
      </c>
      <c r="D11" s="426"/>
      <c r="E11" s="426"/>
      <c r="F11" s="421" t="s">
        <v>121</v>
      </c>
      <c r="G11" s="421"/>
      <c r="H11" s="421"/>
      <c r="I11" s="421"/>
      <c r="J11" s="421"/>
      <c r="K11" s="421"/>
      <c r="L11" s="421"/>
      <c r="M11" s="421"/>
      <c r="N11" s="421"/>
      <c r="O11" s="421"/>
      <c r="P11" s="412" t="s">
        <v>122</v>
      </c>
      <c r="Q11" s="413"/>
      <c r="R11" s="414" t="s">
        <v>123</v>
      </c>
    </row>
    <row r="12" spans="1:18" ht="18.75" customHeight="1" x14ac:dyDescent="0.2">
      <c r="A12" s="422"/>
      <c r="B12" s="424"/>
      <c r="C12" s="415" t="s">
        <v>124</v>
      </c>
      <c r="D12" s="415" t="s">
        <v>125</v>
      </c>
      <c r="E12" s="418" t="s">
        <v>126</v>
      </c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12"/>
      <c r="Q12" s="413"/>
      <c r="R12" s="414"/>
    </row>
    <row r="13" spans="1:18" ht="20.25" customHeight="1" x14ac:dyDescent="0.2">
      <c r="A13" s="422"/>
      <c r="B13" s="424"/>
      <c r="C13" s="416"/>
      <c r="D13" s="416"/>
      <c r="E13" s="419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12"/>
      <c r="Q13" s="413"/>
      <c r="R13" s="414"/>
    </row>
    <row r="14" spans="1:18" ht="18.75" customHeight="1" x14ac:dyDescent="0.2">
      <c r="A14" s="422"/>
      <c r="B14" s="424"/>
      <c r="C14" s="416"/>
      <c r="D14" s="416"/>
      <c r="E14" s="419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12"/>
      <c r="Q14" s="413"/>
      <c r="R14" s="414"/>
    </row>
    <row r="15" spans="1:18" x14ac:dyDescent="0.2">
      <c r="A15" s="422"/>
      <c r="B15" s="425"/>
      <c r="C15" s="417"/>
      <c r="D15" s="417"/>
      <c r="E15" s="420"/>
      <c r="F15" s="114">
        <v>2564</v>
      </c>
      <c r="G15" s="114">
        <v>2565</v>
      </c>
      <c r="H15" s="114">
        <v>2566</v>
      </c>
      <c r="I15" s="114">
        <v>2567</v>
      </c>
      <c r="J15" s="114">
        <v>2568</v>
      </c>
      <c r="K15" s="114">
        <v>2569</v>
      </c>
      <c r="L15" s="114">
        <v>2570</v>
      </c>
      <c r="M15" s="114">
        <v>2571</v>
      </c>
      <c r="N15" s="114">
        <v>2572</v>
      </c>
      <c r="O15" s="114">
        <v>2573</v>
      </c>
      <c r="P15" s="412"/>
      <c r="Q15" s="413"/>
      <c r="R15" s="414"/>
    </row>
    <row r="16" spans="1:18" ht="17.100000000000001" customHeight="1" x14ac:dyDescent="0.2">
      <c r="A16" s="115">
        <v>1</v>
      </c>
      <c r="B16" s="78" t="s">
        <v>46</v>
      </c>
      <c r="C16" s="79"/>
      <c r="D16" s="80"/>
      <c r="E16" s="116">
        <f>D16-C16</f>
        <v>0</v>
      </c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17">
        <f t="shared" ref="P16:P56" si="0">F16+G16+H16+I16+J16+K16+L16+M16+N16+O16</f>
        <v>0</v>
      </c>
      <c r="Q16" s="118">
        <f t="shared" ref="Q16:Q69" si="1">D16-P16</f>
        <v>0</v>
      </c>
      <c r="R16" s="154" t="str">
        <f>IF(Q16&gt;=0,"ถูกต้อง","ไม่ถูกต้อง")</f>
        <v>ถูกต้อง</v>
      </c>
    </row>
    <row r="17" spans="1:18" ht="17.100000000000001" customHeight="1" x14ac:dyDescent="0.2">
      <c r="A17" s="119">
        <v>2</v>
      </c>
      <c r="B17" s="81" t="s">
        <v>47</v>
      </c>
      <c r="C17" s="82"/>
      <c r="D17" s="83"/>
      <c r="E17" s="120">
        <f t="shared" ref="E17:E67" si="2">D17-C17</f>
        <v>0</v>
      </c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21">
        <f t="shared" si="0"/>
        <v>0</v>
      </c>
      <c r="Q17" s="122">
        <f t="shared" si="1"/>
        <v>0</v>
      </c>
      <c r="R17" s="155" t="str">
        <f>IF(Q17&gt;=0,"ถูกต้อง","ไม่ถูกต้อง")</f>
        <v>ถูกต้อง</v>
      </c>
    </row>
    <row r="18" spans="1:18" ht="17.100000000000001" customHeight="1" x14ac:dyDescent="0.2">
      <c r="A18" s="119">
        <v>3</v>
      </c>
      <c r="B18" s="81" t="s">
        <v>4</v>
      </c>
      <c r="C18" s="169">
        <v>4</v>
      </c>
      <c r="D18" s="170">
        <v>4</v>
      </c>
      <c r="E18" s="120">
        <f t="shared" si="2"/>
        <v>0</v>
      </c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21">
        <f t="shared" si="0"/>
        <v>0</v>
      </c>
      <c r="Q18" s="122">
        <f t="shared" si="1"/>
        <v>4</v>
      </c>
      <c r="R18" s="155" t="str">
        <f t="shared" ref="R18:R69" si="3">IF(Q18&gt;=0,"ถูกต้อง","ไม่ถูกต้อง")</f>
        <v>ถูกต้อง</v>
      </c>
    </row>
    <row r="19" spans="1:18" ht="17.100000000000001" customHeight="1" x14ac:dyDescent="0.2">
      <c r="A19" s="119">
        <v>4</v>
      </c>
      <c r="B19" s="81" t="s">
        <v>5</v>
      </c>
      <c r="C19" s="169">
        <v>4</v>
      </c>
      <c r="D19" s="170">
        <v>4</v>
      </c>
      <c r="E19" s="120">
        <f t="shared" si="2"/>
        <v>0</v>
      </c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21">
        <f t="shared" si="0"/>
        <v>0</v>
      </c>
      <c r="Q19" s="122">
        <f t="shared" si="1"/>
        <v>4</v>
      </c>
      <c r="R19" s="156" t="str">
        <f t="shared" si="3"/>
        <v>ถูกต้อง</v>
      </c>
    </row>
    <row r="20" spans="1:18" ht="17.100000000000001" customHeight="1" x14ac:dyDescent="0.2">
      <c r="A20" s="119">
        <v>5</v>
      </c>
      <c r="B20" s="81" t="s">
        <v>6</v>
      </c>
      <c r="C20" s="169">
        <v>4</v>
      </c>
      <c r="D20" s="170">
        <v>4</v>
      </c>
      <c r="E20" s="120">
        <f t="shared" si="2"/>
        <v>0</v>
      </c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21">
        <f t="shared" si="0"/>
        <v>0</v>
      </c>
      <c r="Q20" s="122">
        <f t="shared" si="1"/>
        <v>4</v>
      </c>
      <c r="R20" s="156" t="str">
        <f t="shared" si="3"/>
        <v>ถูกต้อง</v>
      </c>
    </row>
    <row r="21" spans="1:18" ht="17.100000000000001" customHeight="1" x14ac:dyDescent="0.2">
      <c r="A21" s="119">
        <v>6</v>
      </c>
      <c r="B21" s="81" t="s">
        <v>7</v>
      </c>
      <c r="C21" s="169">
        <v>3</v>
      </c>
      <c r="D21" s="170">
        <v>3</v>
      </c>
      <c r="E21" s="120">
        <f t="shared" si="2"/>
        <v>0</v>
      </c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21">
        <f t="shared" si="0"/>
        <v>0</v>
      </c>
      <c r="Q21" s="122">
        <f t="shared" si="1"/>
        <v>3</v>
      </c>
      <c r="R21" s="156" t="str">
        <f t="shared" si="3"/>
        <v>ถูกต้อง</v>
      </c>
    </row>
    <row r="22" spans="1:18" ht="17.100000000000001" customHeight="1" x14ac:dyDescent="0.2">
      <c r="A22" s="119">
        <v>7</v>
      </c>
      <c r="B22" s="81" t="s">
        <v>48</v>
      </c>
      <c r="C22" s="169">
        <v>1</v>
      </c>
      <c r="D22" s="170">
        <v>1</v>
      </c>
      <c r="E22" s="120">
        <f t="shared" si="2"/>
        <v>0</v>
      </c>
      <c r="F22" s="169"/>
      <c r="G22" s="171"/>
      <c r="H22" s="169"/>
      <c r="I22" s="169"/>
      <c r="J22" s="169"/>
      <c r="K22" s="169"/>
      <c r="L22" s="169"/>
      <c r="M22" s="169"/>
      <c r="N22" s="169"/>
      <c r="O22" s="169"/>
      <c r="P22" s="121">
        <f t="shared" si="0"/>
        <v>0</v>
      </c>
      <c r="Q22" s="122">
        <f t="shared" si="1"/>
        <v>1</v>
      </c>
      <c r="R22" s="156" t="str">
        <f t="shared" si="3"/>
        <v>ถูกต้อง</v>
      </c>
    </row>
    <row r="23" spans="1:18" ht="17.100000000000001" customHeight="1" x14ac:dyDescent="0.2">
      <c r="A23" s="119">
        <v>8</v>
      </c>
      <c r="B23" s="81" t="s">
        <v>49</v>
      </c>
      <c r="C23" s="169">
        <v>1</v>
      </c>
      <c r="D23" s="169">
        <v>1</v>
      </c>
      <c r="E23" s="120">
        <f t="shared" si="2"/>
        <v>0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21">
        <f t="shared" si="0"/>
        <v>0</v>
      </c>
      <c r="Q23" s="122">
        <f t="shared" si="1"/>
        <v>1</v>
      </c>
      <c r="R23" s="156" t="str">
        <f t="shared" si="3"/>
        <v>ถูกต้อง</v>
      </c>
    </row>
    <row r="24" spans="1:18" ht="17.100000000000001" customHeight="1" x14ac:dyDescent="0.2">
      <c r="A24" s="119">
        <v>9</v>
      </c>
      <c r="B24" s="81" t="s">
        <v>50</v>
      </c>
      <c r="C24" s="169">
        <v>2</v>
      </c>
      <c r="D24" s="169">
        <v>2</v>
      </c>
      <c r="E24" s="120">
        <f t="shared" si="2"/>
        <v>0</v>
      </c>
      <c r="F24" s="169"/>
      <c r="G24" s="171"/>
      <c r="H24" s="169"/>
      <c r="I24" s="169"/>
      <c r="J24" s="169"/>
      <c r="K24" s="169"/>
      <c r="L24" s="169"/>
      <c r="M24" s="169"/>
      <c r="N24" s="169"/>
      <c r="O24" s="169"/>
      <c r="P24" s="121">
        <f t="shared" si="0"/>
        <v>0</v>
      </c>
      <c r="Q24" s="122">
        <f t="shared" si="1"/>
        <v>2</v>
      </c>
      <c r="R24" s="156" t="str">
        <f t="shared" si="3"/>
        <v>ถูกต้อง</v>
      </c>
    </row>
    <row r="25" spans="1:18" ht="17.100000000000001" customHeight="1" x14ac:dyDescent="0.2">
      <c r="A25" s="119">
        <v>10</v>
      </c>
      <c r="B25" s="81" t="s">
        <v>51</v>
      </c>
      <c r="C25" s="169">
        <v>2</v>
      </c>
      <c r="D25" s="169">
        <v>2</v>
      </c>
      <c r="E25" s="120">
        <f t="shared" si="2"/>
        <v>0</v>
      </c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21">
        <f t="shared" si="0"/>
        <v>0</v>
      </c>
      <c r="Q25" s="122">
        <f t="shared" si="1"/>
        <v>2</v>
      </c>
      <c r="R25" s="156" t="str">
        <f t="shared" si="3"/>
        <v>ถูกต้อง</v>
      </c>
    </row>
    <row r="26" spans="1:18" ht="17.100000000000001" customHeight="1" x14ac:dyDescent="0.2">
      <c r="A26" s="119">
        <v>11</v>
      </c>
      <c r="B26" s="81" t="s">
        <v>52</v>
      </c>
      <c r="C26" s="169"/>
      <c r="D26" s="169"/>
      <c r="E26" s="120">
        <f t="shared" si="2"/>
        <v>0</v>
      </c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21">
        <f t="shared" si="0"/>
        <v>0</v>
      </c>
      <c r="Q26" s="122">
        <f t="shared" si="1"/>
        <v>0</v>
      </c>
      <c r="R26" s="156" t="str">
        <f t="shared" si="3"/>
        <v>ถูกต้อง</v>
      </c>
    </row>
    <row r="27" spans="1:18" ht="17.100000000000001" customHeight="1" x14ac:dyDescent="0.2">
      <c r="A27" s="119">
        <v>12</v>
      </c>
      <c r="B27" s="81" t="s">
        <v>53</v>
      </c>
      <c r="C27" s="169">
        <v>3</v>
      </c>
      <c r="D27" s="169">
        <v>3</v>
      </c>
      <c r="E27" s="120">
        <f t="shared" si="2"/>
        <v>0</v>
      </c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21">
        <f t="shared" si="0"/>
        <v>0</v>
      </c>
      <c r="Q27" s="122">
        <f t="shared" si="1"/>
        <v>3</v>
      </c>
      <c r="R27" s="156" t="str">
        <f t="shared" si="3"/>
        <v>ถูกต้อง</v>
      </c>
    </row>
    <row r="28" spans="1:18" ht="17.100000000000001" customHeight="1" x14ac:dyDescent="0.2">
      <c r="A28" s="119">
        <v>13</v>
      </c>
      <c r="B28" s="81" t="s">
        <v>54</v>
      </c>
      <c r="C28" s="169">
        <v>1</v>
      </c>
      <c r="D28" s="169">
        <v>1</v>
      </c>
      <c r="E28" s="120">
        <f t="shared" si="2"/>
        <v>0</v>
      </c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21">
        <f t="shared" si="0"/>
        <v>0</v>
      </c>
      <c r="Q28" s="122">
        <f t="shared" si="1"/>
        <v>1</v>
      </c>
      <c r="R28" s="156" t="str">
        <f t="shared" si="3"/>
        <v>ถูกต้อง</v>
      </c>
    </row>
    <row r="29" spans="1:18" ht="17.100000000000001" customHeight="1" x14ac:dyDescent="0.2">
      <c r="A29" s="119">
        <v>14</v>
      </c>
      <c r="B29" s="81" t="s">
        <v>55</v>
      </c>
      <c r="C29" s="169"/>
      <c r="D29" s="169"/>
      <c r="E29" s="120">
        <f t="shared" si="2"/>
        <v>0</v>
      </c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21">
        <f t="shared" si="0"/>
        <v>0</v>
      </c>
      <c r="Q29" s="122">
        <f t="shared" si="1"/>
        <v>0</v>
      </c>
      <c r="R29" s="156" t="str">
        <f t="shared" si="3"/>
        <v>ถูกต้อง</v>
      </c>
    </row>
    <row r="30" spans="1:18" ht="17.100000000000001" customHeight="1" x14ac:dyDescent="0.2">
      <c r="A30" s="119">
        <v>15</v>
      </c>
      <c r="B30" s="81" t="s">
        <v>56</v>
      </c>
      <c r="C30" s="169"/>
      <c r="D30" s="169"/>
      <c r="E30" s="120">
        <f t="shared" si="2"/>
        <v>0</v>
      </c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21">
        <f t="shared" si="0"/>
        <v>0</v>
      </c>
      <c r="Q30" s="122">
        <f t="shared" si="1"/>
        <v>0</v>
      </c>
      <c r="R30" s="156" t="str">
        <f t="shared" si="3"/>
        <v>ถูกต้อง</v>
      </c>
    </row>
    <row r="31" spans="1:18" ht="17.100000000000001" customHeight="1" x14ac:dyDescent="0.2">
      <c r="A31" s="119">
        <v>16</v>
      </c>
      <c r="B31" s="81" t="s">
        <v>57</v>
      </c>
      <c r="C31" s="169">
        <v>1</v>
      </c>
      <c r="D31" s="169">
        <v>1</v>
      </c>
      <c r="E31" s="120">
        <f t="shared" si="2"/>
        <v>0</v>
      </c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21">
        <f t="shared" si="0"/>
        <v>0</v>
      </c>
      <c r="Q31" s="122">
        <f t="shared" si="1"/>
        <v>1</v>
      </c>
      <c r="R31" s="156" t="str">
        <f t="shared" si="3"/>
        <v>ถูกต้อง</v>
      </c>
    </row>
    <row r="32" spans="1:18" ht="17.100000000000001" customHeight="1" x14ac:dyDescent="0.2">
      <c r="A32" s="119">
        <v>17</v>
      </c>
      <c r="B32" s="81" t="s">
        <v>58</v>
      </c>
      <c r="C32" s="169"/>
      <c r="D32" s="169"/>
      <c r="E32" s="120">
        <f t="shared" si="2"/>
        <v>0</v>
      </c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21">
        <f t="shared" si="0"/>
        <v>0</v>
      </c>
      <c r="Q32" s="122">
        <f t="shared" si="1"/>
        <v>0</v>
      </c>
      <c r="R32" s="156" t="str">
        <f t="shared" si="3"/>
        <v>ถูกต้อง</v>
      </c>
    </row>
    <row r="33" spans="1:18" ht="17.100000000000001" customHeight="1" x14ac:dyDescent="0.2">
      <c r="A33" s="119">
        <v>18</v>
      </c>
      <c r="B33" s="81" t="s">
        <v>59</v>
      </c>
      <c r="C33" s="169"/>
      <c r="D33" s="169"/>
      <c r="E33" s="120">
        <f t="shared" si="2"/>
        <v>0</v>
      </c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21">
        <f t="shared" si="0"/>
        <v>0</v>
      </c>
      <c r="Q33" s="122">
        <f t="shared" si="1"/>
        <v>0</v>
      </c>
      <c r="R33" s="156" t="str">
        <f t="shared" si="3"/>
        <v>ถูกต้อง</v>
      </c>
    </row>
    <row r="34" spans="1:18" ht="17.100000000000001" customHeight="1" x14ac:dyDescent="0.2">
      <c r="A34" s="119">
        <v>19</v>
      </c>
      <c r="B34" s="81" t="s">
        <v>60</v>
      </c>
      <c r="C34" s="169"/>
      <c r="D34" s="169"/>
      <c r="E34" s="120">
        <f t="shared" si="2"/>
        <v>0</v>
      </c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21">
        <f t="shared" si="0"/>
        <v>0</v>
      </c>
      <c r="Q34" s="122">
        <f t="shared" si="1"/>
        <v>0</v>
      </c>
      <c r="R34" s="156" t="str">
        <f t="shared" si="3"/>
        <v>ถูกต้อง</v>
      </c>
    </row>
    <row r="35" spans="1:18" ht="17.100000000000001" customHeight="1" x14ac:dyDescent="0.2">
      <c r="A35" s="119">
        <v>20</v>
      </c>
      <c r="B35" s="81" t="s">
        <v>61</v>
      </c>
      <c r="C35" s="169">
        <v>2</v>
      </c>
      <c r="D35" s="169">
        <v>2</v>
      </c>
      <c r="E35" s="120">
        <f t="shared" si="2"/>
        <v>0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21">
        <f t="shared" si="0"/>
        <v>0</v>
      </c>
      <c r="Q35" s="122">
        <f t="shared" si="1"/>
        <v>2</v>
      </c>
      <c r="R35" s="156" t="str">
        <f t="shared" si="3"/>
        <v>ถูกต้อง</v>
      </c>
    </row>
    <row r="36" spans="1:18" ht="17.100000000000001" customHeight="1" x14ac:dyDescent="0.2">
      <c r="A36" s="119">
        <v>21</v>
      </c>
      <c r="B36" s="81" t="s">
        <v>62</v>
      </c>
      <c r="C36" s="169">
        <v>1</v>
      </c>
      <c r="D36" s="169">
        <v>1</v>
      </c>
      <c r="E36" s="120">
        <f t="shared" si="2"/>
        <v>0</v>
      </c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21">
        <f t="shared" si="0"/>
        <v>0</v>
      </c>
      <c r="Q36" s="122">
        <f t="shared" si="1"/>
        <v>1</v>
      </c>
      <c r="R36" s="156" t="str">
        <f t="shared" si="3"/>
        <v>ถูกต้อง</v>
      </c>
    </row>
    <row r="37" spans="1:18" ht="17.100000000000001" customHeight="1" x14ac:dyDescent="0.2">
      <c r="A37" s="119">
        <v>22</v>
      </c>
      <c r="B37" s="81" t="s">
        <v>63</v>
      </c>
      <c r="C37" s="169">
        <v>1</v>
      </c>
      <c r="D37" s="169">
        <v>2</v>
      </c>
      <c r="E37" s="120">
        <f t="shared" si="2"/>
        <v>1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21">
        <f t="shared" si="0"/>
        <v>0</v>
      </c>
      <c r="Q37" s="122">
        <f t="shared" si="1"/>
        <v>2</v>
      </c>
      <c r="R37" s="156" t="str">
        <f t="shared" si="3"/>
        <v>ถูกต้อง</v>
      </c>
    </row>
    <row r="38" spans="1:18" ht="17.100000000000001" customHeight="1" x14ac:dyDescent="0.2">
      <c r="A38" s="119">
        <v>23</v>
      </c>
      <c r="B38" s="81" t="s">
        <v>64</v>
      </c>
      <c r="C38" s="169"/>
      <c r="D38" s="169">
        <v>1</v>
      </c>
      <c r="E38" s="120">
        <f t="shared" si="2"/>
        <v>1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21">
        <f t="shared" si="0"/>
        <v>0</v>
      </c>
      <c r="Q38" s="122">
        <f t="shared" si="1"/>
        <v>1</v>
      </c>
      <c r="R38" s="156" t="str">
        <f t="shared" si="3"/>
        <v>ถูกต้อง</v>
      </c>
    </row>
    <row r="39" spans="1:18" ht="17.100000000000001" customHeight="1" x14ac:dyDescent="0.2">
      <c r="A39" s="119">
        <v>24</v>
      </c>
      <c r="B39" s="81" t="s">
        <v>65</v>
      </c>
      <c r="C39" s="169"/>
      <c r="D39" s="169"/>
      <c r="E39" s="120">
        <f t="shared" si="2"/>
        <v>0</v>
      </c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21">
        <f t="shared" si="0"/>
        <v>0</v>
      </c>
      <c r="Q39" s="122">
        <f t="shared" si="1"/>
        <v>0</v>
      </c>
      <c r="R39" s="156" t="str">
        <f t="shared" si="3"/>
        <v>ถูกต้อง</v>
      </c>
    </row>
    <row r="40" spans="1:18" ht="17.100000000000001" customHeight="1" x14ac:dyDescent="0.2">
      <c r="A40" s="119">
        <v>25</v>
      </c>
      <c r="B40" s="81" t="s">
        <v>66</v>
      </c>
      <c r="C40" s="169"/>
      <c r="D40" s="169"/>
      <c r="E40" s="120">
        <f t="shared" si="2"/>
        <v>0</v>
      </c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21">
        <f t="shared" si="0"/>
        <v>0</v>
      </c>
      <c r="Q40" s="122">
        <f t="shared" si="1"/>
        <v>0</v>
      </c>
      <c r="R40" s="156" t="str">
        <f t="shared" si="3"/>
        <v>ถูกต้อง</v>
      </c>
    </row>
    <row r="41" spans="1:18" ht="17.100000000000001" customHeight="1" x14ac:dyDescent="0.2">
      <c r="A41" s="119">
        <v>26</v>
      </c>
      <c r="B41" s="81" t="s">
        <v>67</v>
      </c>
      <c r="C41" s="169"/>
      <c r="D41" s="169"/>
      <c r="E41" s="120">
        <f t="shared" si="2"/>
        <v>0</v>
      </c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21">
        <f t="shared" si="0"/>
        <v>0</v>
      </c>
      <c r="Q41" s="122">
        <f t="shared" si="1"/>
        <v>0</v>
      </c>
      <c r="R41" s="156" t="str">
        <f t="shared" si="3"/>
        <v>ถูกต้อง</v>
      </c>
    </row>
    <row r="42" spans="1:18" ht="17.100000000000001" customHeight="1" x14ac:dyDescent="0.2">
      <c r="A42" s="119">
        <v>27</v>
      </c>
      <c r="B42" s="81" t="s">
        <v>68</v>
      </c>
      <c r="C42" s="169"/>
      <c r="D42" s="169"/>
      <c r="E42" s="120">
        <f t="shared" si="2"/>
        <v>0</v>
      </c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21">
        <f t="shared" si="0"/>
        <v>0</v>
      </c>
      <c r="Q42" s="122">
        <f t="shared" si="1"/>
        <v>0</v>
      </c>
      <c r="R42" s="156" t="str">
        <f t="shared" si="3"/>
        <v>ถูกต้อง</v>
      </c>
    </row>
    <row r="43" spans="1:18" ht="17.100000000000001" customHeight="1" x14ac:dyDescent="0.2">
      <c r="A43" s="119">
        <v>28</v>
      </c>
      <c r="B43" s="81" t="s">
        <v>69</v>
      </c>
      <c r="C43" s="169">
        <v>1</v>
      </c>
      <c r="D43" s="169">
        <v>1</v>
      </c>
      <c r="E43" s="120">
        <f t="shared" si="2"/>
        <v>0</v>
      </c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21">
        <f t="shared" si="0"/>
        <v>0</v>
      </c>
      <c r="Q43" s="122">
        <f t="shared" si="1"/>
        <v>1</v>
      </c>
      <c r="R43" s="156" t="str">
        <f t="shared" si="3"/>
        <v>ถูกต้อง</v>
      </c>
    </row>
    <row r="44" spans="1:18" ht="17.100000000000001" customHeight="1" x14ac:dyDescent="0.2">
      <c r="A44" s="119">
        <v>29</v>
      </c>
      <c r="B44" s="81" t="s">
        <v>70</v>
      </c>
      <c r="C44" s="169"/>
      <c r="D44" s="169"/>
      <c r="E44" s="120">
        <f t="shared" si="2"/>
        <v>0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21">
        <f t="shared" si="0"/>
        <v>0</v>
      </c>
      <c r="Q44" s="122">
        <f t="shared" si="1"/>
        <v>0</v>
      </c>
      <c r="R44" s="156" t="str">
        <f t="shared" si="3"/>
        <v>ถูกต้อง</v>
      </c>
    </row>
    <row r="45" spans="1:18" ht="17.100000000000001" customHeight="1" x14ac:dyDescent="0.2">
      <c r="A45" s="119">
        <v>30</v>
      </c>
      <c r="B45" s="81" t="s">
        <v>71</v>
      </c>
      <c r="C45" s="169"/>
      <c r="D45" s="169"/>
      <c r="E45" s="120">
        <f t="shared" si="2"/>
        <v>0</v>
      </c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21">
        <f t="shared" si="0"/>
        <v>0</v>
      </c>
      <c r="Q45" s="122">
        <f t="shared" si="1"/>
        <v>0</v>
      </c>
      <c r="R45" s="156" t="str">
        <f t="shared" si="3"/>
        <v>ถูกต้อง</v>
      </c>
    </row>
    <row r="46" spans="1:18" ht="17.100000000000001" customHeight="1" x14ac:dyDescent="0.2">
      <c r="A46" s="119">
        <v>31</v>
      </c>
      <c r="B46" s="81" t="s">
        <v>72</v>
      </c>
      <c r="C46" s="169"/>
      <c r="D46" s="169"/>
      <c r="E46" s="120">
        <f t="shared" si="2"/>
        <v>0</v>
      </c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21">
        <f t="shared" si="0"/>
        <v>0</v>
      </c>
      <c r="Q46" s="122">
        <f t="shared" si="1"/>
        <v>0</v>
      </c>
      <c r="R46" s="156" t="str">
        <f t="shared" si="3"/>
        <v>ถูกต้อง</v>
      </c>
    </row>
    <row r="47" spans="1:18" ht="17.100000000000001" customHeight="1" x14ac:dyDescent="0.2">
      <c r="A47" s="119">
        <v>32</v>
      </c>
      <c r="B47" s="81" t="s">
        <v>73</v>
      </c>
      <c r="C47" s="169"/>
      <c r="D47" s="169"/>
      <c r="E47" s="120">
        <f t="shared" si="2"/>
        <v>0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21">
        <f t="shared" si="0"/>
        <v>0</v>
      </c>
      <c r="Q47" s="122">
        <f t="shared" si="1"/>
        <v>0</v>
      </c>
      <c r="R47" s="156" t="str">
        <f t="shared" si="3"/>
        <v>ถูกต้อง</v>
      </c>
    </row>
    <row r="48" spans="1:18" ht="17.100000000000001" customHeight="1" x14ac:dyDescent="0.2">
      <c r="A48" s="119">
        <v>33</v>
      </c>
      <c r="B48" s="81" t="s">
        <v>74</v>
      </c>
      <c r="C48" s="169"/>
      <c r="D48" s="169"/>
      <c r="E48" s="120">
        <f t="shared" si="2"/>
        <v>0</v>
      </c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21">
        <f t="shared" si="0"/>
        <v>0</v>
      </c>
      <c r="Q48" s="122">
        <f t="shared" si="1"/>
        <v>0</v>
      </c>
      <c r="R48" s="156" t="str">
        <f t="shared" si="3"/>
        <v>ถูกต้อง</v>
      </c>
    </row>
    <row r="49" spans="1:18" ht="17.100000000000001" customHeight="1" x14ac:dyDescent="0.2">
      <c r="A49" s="119">
        <v>34</v>
      </c>
      <c r="B49" s="81" t="s">
        <v>75</v>
      </c>
      <c r="C49" s="169">
        <v>1</v>
      </c>
      <c r="D49" s="169">
        <v>1</v>
      </c>
      <c r="E49" s="120">
        <f t="shared" si="2"/>
        <v>0</v>
      </c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21">
        <f t="shared" si="0"/>
        <v>0</v>
      </c>
      <c r="Q49" s="122">
        <f t="shared" si="1"/>
        <v>1</v>
      </c>
      <c r="R49" s="156" t="str">
        <f t="shared" si="3"/>
        <v>ถูกต้อง</v>
      </c>
    </row>
    <row r="50" spans="1:18" ht="17.100000000000001" customHeight="1" x14ac:dyDescent="0.2">
      <c r="A50" s="119">
        <v>35</v>
      </c>
      <c r="B50" s="81" t="s">
        <v>76</v>
      </c>
      <c r="C50" s="169"/>
      <c r="D50" s="169"/>
      <c r="E50" s="120">
        <f t="shared" si="2"/>
        <v>0</v>
      </c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21">
        <f t="shared" si="0"/>
        <v>0</v>
      </c>
      <c r="Q50" s="122">
        <f t="shared" si="1"/>
        <v>0</v>
      </c>
      <c r="R50" s="156" t="str">
        <f t="shared" si="3"/>
        <v>ถูกต้อง</v>
      </c>
    </row>
    <row r="51" spans="1:18" ht="17.100000000000001" customHeight="1" x14ac:dyDescent="0.2">
      <c r="A51" s="119">
        <v>36</v>
      </c>
      <c r="B51" s="81" t="s">
        <v>77</v>
      </c>
      <c r="C51" s="169"/>
      <c r="D51" s="169"/>
      <c r="E51" s="120">
        <f t="shared" si="2"/>
        <v>0</v>
      </c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21">
        <f t="shared" si="0"/>
        <v>0</v>
      </c>
      <c r="Q51" s="122">
        <f t="shared" si="1"/>
        <v>0</v>
      </c>
      <c r="R51" s="156" t="str">
        <f t="shared" si="3"/>
        <v>ถูกต้อง</v>
      </c>
    </row>
    <row r="52" spans="1:18" ht="17.100000000000001" customHeight="1" x14ac:dyDescent="0.2">
      <c r="A52" s="119">
        <v>37</v>
      </c>
      <c r="B52" s="81" t="s">
        <v>78</v>
      </c>
      <c r="C52" s="169"/>
      <c r="D52" s="169"/>
      <c r="E52" s="120">
        <f t="shared" si="2"/>
        <v>0</v>
      </c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21">
        <f t="shared" si="0"/>
        <v>0</v>
      </c>
      <c r="Q52" s="122">
        <f t="shared" si="1"/>
        <v>0</v>
      </c>
      <c r="R52" s="156" t="str">
        <f t="shared" si="3"/>
        <v>ถูกต้อง</v>
      </c>
    </row>
    <row r="53" spans="1:18" ht="17.100000000000001" customHeight="1" x14ac:dyDescent="0.2">
      <c r="A53" s="119">
        <v>38</v>
      </c>
      <c r="B53" s="84" t="s">
        <v>79</v>
      </c>
      <c r="C53" s="171">
        <v>1</v>
      </c>
      <c r="D53" s="169">
        <v>1</v>
      </c>
      <c r="E53" s="120">
        <f t="shared" si="2"/>
        <v>0</v>
      </c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21">
        <f t="shared" si="0"/>
        <v>0</v>
      </c>
      <c r="Q53" s="122">
        <f t="shared" si="1"/>
        <v>1</v>
      </c>
      <c r="R53" s="156" t="str">
        <f t="shared" si="3"/>
        <v>ถูกต้อง</v>
      </c>
    </row>
    <row r="54" spans="1:18" ht="17.100000000000001" customHeight="1" x14ac:dyDescent="0.2">
      <c r="A54" s="119">
        <v>39</v>
      </c>
      <c r="B54" s="84" t="s">
        <v>80</v>
      </c>
      <c r="C54" s="169">
        <v>1</v>
      </c>
      <c r="D54" s="169">
        <v>1</v>
      </c>
      <c r="E54" s="120">
        <f t="shared" si="2"/>
        <v>0</v>
      </c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21">
        <f t="shared" si="0"/>
        <v>0</v>
      </c>
      <c r="Q54" s="122">
        <f t="shared" si="1"/>
        <v>1</v>
      </c>
      <c r="R54" s="156" t="str">
        <f t="shared" si="3"/>
        <v>ถูกต้อง</v>
      </c>
    </row>
    <row r="55" spans="1:18" ht="17.100000000000001" customHeight="1" x14ac:dyDescent="0.2">
      <c r="A55" s="119">
        <v>40</v>
      </c>
      <c r="B55" s="84" t="s">
        <v>81</v>
      </c>
      <c r="C55" s="171"/>
      <c r="D55" s="169"/>
      <c r="E55" s="120">
        <f t="shared" si="2"/>
        <v>0</v>
      </c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21">
        <f t="shared" si="0"/>
        <v>0</v>
      </c>
      <c r="Q55" s="122">
        <f t="shared" si="1"/>
        <v>0</v>
      </c>
      <c r="R55" s="156" t="str">
        <f t="shared" si="3"/>
        <v>ถูกต้อง</v>
      </c>
    </row>
    <row r="56" spans="1:18" ht="17.100000000000001" customHeight="1" x14ac:dyDescent="0.2">
      <c r="A56" s="119">
        <v>41</v>
      </c>
      <c r="B56" s="84" t="s">
        <v>82</v>
      </c>
      <c r="C56" s="169"/>
      <c r="D56" s="169"/>
      <c r="E56" s="120">
        <f t="shared" si="2"/>
        <v>0</v>
      </c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21">
        <f t="shared" si="0"/>
        <v>0</v>
      </c>
      <c r="Q56" s="122">
        <f t="shared" si="1"/>
        <v>0</v>
      </c>
      <c r="R56" s="156" t="str">
        <f t="shared" si="3"/>
        <v>ถูกต้อง</v>
      </c>
    </row>
    <row r="57" spans="1:18" ht="17.100000000000001" customHeight="1" x14ac:dyDescent="0.2">
      <c r="A57" s="119">
        <v>42</v>
      </c>
      <c r="B57" s="84" t="s">
        <v>83</v>
      </c>
      <c r="C57" s="171"/>
      <c r="D57" s="169"/>
      <c r="E57" s="120">
        <f t="shared" si="2"/>
        <v>0</v>
      </c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21">
        <f t="shared" ref="P57:P58" si="4">F57+G57+H57+I57+J57+K57+L57+M57+N57+O57</f>
        <v>0</v>
      </c>
      <c r="Q57" s="122">
        <f t="shared" ref="Q57:Q58" si="5">D57-P57</f>
        <v>0</v>
      </c>
      <c r="R57" s="156" t="str">
        <f t="shared" ref="R57:R58" si="6">IF(Q57&gt;=0,"ถูกต้อง","ไม่ถูกต้อง")</f>
        <v>ถูกต้อง</v>
      </c>
    </row>
    <row r="58" spans="1:18" ht="25.5" x14ac:dyDescent="0.2">
      <c r="A58" s="119">
        <v>43</v>
      </c>
      <c r="B58" s="84" t="s">
        <v>127</v>
      </c>
      <c r="C58" s="172"/>
      <c r="D58" s="173"/>
      <c r="E58" s="120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24">
        <f t="shared" si="4"/>
        <v>0</v>
      </c>
      <c r="Q58" s="122">
        <f t="shared" si="5"/>
        <v>0</v>
      </c>
      <c r="R58" s="156" t="str">
        <f t="shared" si="6"/>
        <v>ถูกต้อง</v>
      </c>
    </row>
    <row r="59" spans="1:18" x14ac:dyDescent="0.2">
      <c r="A59" s="110"/>
      <c r="B59" s="125" t="s">
        <v>128</v>
      </c>
      <c r="C59" s="126">
        <f>SUM(C16:C58)</f>
        <v>34</v>
      </c>
      <c r="D59" s="126">
        <f>SUM(D16:D58)</f>
        <v>36</v>
      </c>
      <c r="E59" s="126">
        <f t="shared" si="2"/>
        <v>2</v>
      </c>
      <c r="F59" s="126">
        <f>SUM(F16:F58)</f>
        <v>0</v>
      </c>
      <c r="G59" s="126">
        <f t="shared" ref="G59:P59" si="7">SUM(G16:G58)</f>
        <v>0</v>
      </c>
      <c r="H59" s="126">
        <f t="shared" si="7"/>
        <v>0</v>
      </c>
      <c r="I59" s="126">
        <f t="shared" si="7"/>
        <v>0</v>
      </c>
      <c r="J59" s="126">
        <f t="shared" si="7"/>
        <v>0</v>
      </c>
      <c r="K59" s="126">
        <f t="shared" si="7"/>
        <v>0</v>
      </c>
      <c r="L59" s="126">
        <f t="shared" si="7"/>
        <v>0</v>
      </c>
      <c r="M59" s="126">
        <f t="shared" si="7"/>
        <v>0</v>
      </c>
      <c r="N59" s="126">
        <f t="shared" si="7"/>
        <v>0</v>
      </c>
      <c r="O59" s="126">
        <f t="shared" si="7"/>
        <v>0</v>
      </c>
      <c r="P59" s="126">
        <f t="shared" si="7"/>
        <v>0</v>
      </c>
      <c r="Q59" s="127">
        <f t="shared" si="1"/>
        <v>36</v>
      </c>
      <c r="R59" s="157" t="str">
        <f t="shared" si="3"/>
        <v>ถูกต้อง</v>
      </c>
    </row>
    <row r="60" spans="1:18" x14ac:dyDescent="0.2">
      <c r="A60" s="128"/>
      <c r="B60" s="129" t="s">
        <v>129</v>
      </c>
      <c r="C60" s="126"/>
      <c r="D60" s="130"/>
      <c r="E60" s="126"/>
      <c r="F60" s="130"/>
      <c r="G60" s="126"/>
      <c r="H60" s="126"/>
      <c r="I60" s="126"/>
      <c r="J60" s="126"/>
      <c r="K60" s="126"/>
      <c r="L60" s="126"/>
      <c r="M60" s="126"/>
      <c r="N60" s="126"/>
      <c r="O60" s="126"/>
      <c r="P60" s="131"/>
      <c r="Q60" s="132"/>
      <c r="R60" s="158"/>
    </row>
    <row r="61" spans="1:18" x14ac:dyDescent="0.2">
      <c r="A61" s="85" t="s">
        <v>130</v>
      </c>
      <c r="B61" s="86" t="s">
        <v>88</v>
      </c>
      <c r="C61" s="133"/>
      <c r="D61" s="87"/>
      <c r="E61" s="134">
        <f t="shared" si="2"/>
        <v>0</v>
      </c>
      <c r="F61" s="88"/>
      <c r="G61" s="89"/>
      <c r="H61" s="89"/>
      <c r="I61" s="89"/>
      <c r="J61" s="89"/>
      <c r="K61" s="89"/>
      <c r="L61" s="89"/>
      <c r="M61" s="89"/>
      <c r="N61" s="89"/>
      <c r="O61" s="89"/>
      <c r="P61" s="135">
        <f t="shared" ref="P61:P66" si="8">F61+G61+H61+I61+J61+K61+L61+M61+N61+O61</f>
        <v>0</v>
      </c>
      <c r="Q61" s="136">
        <f t="shared" si="1"/>
        <v>0</v>
      </c>
      <c r="R61" s="159" t="str">
        <f t="shared" si="3"/>
        <v>ถูกต้อง</v>
      </c>
    </row>
    <row r="62" spans="1:18" x14ac:dyDescent="0.2">
      <c r="A62" s="91" t="s">
        <v>131</v>
      </c>
      <c r="B62" s="84" t="s">
        <v>132</v>
      </c>
      <c r="C62" s="133"/>
      <c r="D62" s="87"/>
      <c r="E62" s="120">
        <f t="shared" si="2"/>
        <v>0</v>
      </c>
      <c r="F62" s="88"/>
      <c r="G62" s="89"/>
      <c r="H62" s="89"/>
      <c r="I62" s="89"/>
      <c r="J62" s="89"/>
      <c r="K62" s="89"/>
      <c r="L62" s="89"/>
      <c r="M62" s="89"/>
      <c r="N62" s="89"/>
      <c r="O62" s="89"/>
      <c r="P62" s="119">
        <f t="shared" si="8"/>
        <v>0</v>
      </c>
      <c r="Q62" s="137">
        <f t="shared" si="1"/>
        <v>0</v>
      </c>
      <c r="R62" s="160" t="str">
        <f t="shared" si="3"/>
        <v>ถูกต้อง</v>
      </c>
    </row>
    <row r="63" spans="1:18" x14ac:dyDescent="0.2">
      <c r="A63" s="91" t="s">
        <v>133</v>
      </c>
      <c r="B63" s="84" t="s">
        <v>134</v>
      </c>
      <c r="C63" s="133"/>
      <c r="D63" s="87"/>
      <c r="E63" s="120">
        <f t="shared" si="2"/>
        <v>0</v>
      </c>
      <c r="F63" s="88"/>
      <c r="G63" s="89"/>
      <c r="H63" s="89"/>
      <c r="I63" s="89"/>
      <c r="J63" s="89"/>
      <c r="K63" s="89"/>
      <c r="L63" s="89"/>
      <c r="M63" s="89"/>
      <c r="N63" s="89"/>
      <c r="O63" s="89"/>
      <c r="P63" s="119">
        <f t="shared" ref="P63:P65" si="9">F63+G63+H63+I63+J63+K63+L63+M63+N63+O63</f>
        <v>0</v>
      </c>
      <c r="Q63" s="137">
        <f t="shared" ref="Q63:Q65" si="10">D63-P63</f>
        <v>0</v>
      </c>
      <c r="R63" s="160" t="str">
        <f t="shared" ref="R63:R65" si="11">IF(Q63&gt;=0,"ถูกต้อง","ไม่ถูกต้อง")</f>
        <v>ถูกต้อง</v>
      </c>
    </row>
    <row r="64" spans="1:18" ht="25.5" x14ac:dyDescent="0.2">
      <c r="A64" s="91" t="s">
        <v>135</v>
      </c>
      <c r="B64" s="84" t="s">
        <v>127</v>
      </c>
      <c r="C64" s="133"/>
      <c r="D64" s="87"/>
      <c r="E64" s="120">
        <f t="shared" si="2"/>
        <v>0</v>
      </c>
      <c r="F64" s="88"/>
      <c r="G64" s="89"/>
      <c r="H64" s="89"/>
      <c r="I64" s="89"/>
      <c r="J64" s="89"/>
      <c r="K64" s="89"/>
      <c r="L64" s="89"/>
      <c r="M64" s="89"/>
      <c r="N64" s="89"/>
      <c r="O64" s="89"/>
      <c r="P64" s="119">
        <f t="shared" si="9"/>
        <v>0</v>
      </c>
      <c r="Q64" s="137">
        <f t="shared" si="10"/>
        <v>0</v>
      </c>
      <c r="R64" s="160" t="str">
        <f t="shared" si="11"/>
        <v>ถูกต้อง</v>
      </c>
    </row>
    <row r="65" spans="1:18" ht="25.5" x14ac:dyDescent="0.2">
      <c r="A65" s="91" t="s">
        <v>136</v>
      </c>
      <c r="B65" s="84" t="s">
        <v>127</v>
      </c>
      <c r="C65" s="133"/>
      <c r="D65" s="87"/>
      <c r="E65" s="120">
        <f t="shared" si="2"/>
        <v>0</v>
      </c>
      <c r="F65" s="88"/>
      <c r="G65" s="89"/>
      <c r="H65" s="89"/>
      <c r="I65" s="89"/>
      <c r="J65" s="89"/>
      <c r="K65" s="89"/>
      <c r="L65" s="89"/>
      <c r="M65" s="89"/>
      <c r="N65" s="89"/>
      <c r="O65" s="89"/>
      <c r="P65" s="119">
        <f t="shared" si="9"/>
        <v>0</v>
      </c>
      <c r="Q65" s="137">
        <f t="shared" si="10"/>
        <v>0</v>
      </c>
      <c r="R65" s="160" t="str">
        <f t="shared" si="11"/>
        <v>ถูกต้อง</v>
      </c>
    </row>
    <row r="66" spans="1:18" ht="25.5" x14ac:dyDescent="0.2">
      <c r="A66" s="91" t="s">
        <v>137</v>
      </c>
      <c r="B66" s="84" t="s">
        <v>127</v>
      </c>
      <c r="C66" s="133"/>
      <c r="D66" s="92"/>
      <c r="E66" s="123">
        <f t="shared" si="2"/>
        <v>0</v>
      </c>
      <c r="F66" s="93"/>
      <c r="G66" s="94"/>
      <c r="H66" s="94"/>
      <c r="I66" s="94"/>
      <c r="J66" s="94"/>
      <c r="K66" s="94"/>
      <c r="L66" s="94"/>
      <c r="M66" s="94"/>
      <c r="N66" s="94"/>
      <c r="O66" s="94"/>
      <c r="P66" s="138">
        <f t="shared" si="8"/>
        <v>0</v>
      </c>
      <c r="Q66" s="139">
        <f t="shared" si="1"/>
        <v>0</v>
      </c>
      <c r="R66" s="161" t="str">
        <f t="shared" si="3"/>
        <v>ถูกต้อง</v>
      </c>
    </row>
    <row r="67" spans="1:18" x14ac:dyDescent="0.2">
      <c r="A67" s="110"/>
      <c r="B67" s="140" t="s">
        <v>138</v>
      </c>
      <c r="C67" s="141"/>
      <c r="D67" s="126">
        <f>SUM(D61:D66)</f>
        <v>0</v>
      </c>
      <c r="E67" s="126">
        <f t="shared" si="2"/>
        <v>0</v>
      </c>
      <c r="F67" s="126">
        <f t="shared" ref="F67:O67" si="12">SUM(F61:F66)</f>
        <v>0</v>
      </c>
      <c r="G67" s="126">
        <f t="shared" si="12"/>
        <v>0</v>
      </c>
      <c r="H67" s="126">
        <f t="shared" si="12"/>
        <v>0</v>
      </c>
      <c r="I67" s="126">
        <f t="shared" si="12"/>
        <v>0</v>
      </c>
      <c r="J67" s="126">
        <f t="shared" si="12"/>
        <v>0</v>
      </c>
      <c r="K67" s="126">
        <f t="shared" si="12"/>
        <v>0</v>
      </c>
      <c r="L67" s="126">
        <f t="shared" si="12"/>
        <v>0</v>
      </c>
      <c r="M67" s="126">
        <f t="shared" si="12"/>
        <v>0</v>
      </c>
      <c r="N67" s="126">
        <f t="shared" si="12"/>
        <v>0</v>
      </c>
      <c r="O67" s="126">
        <f t="shared" si="12"/>
        <v>0</v>
      </c>
      <c r="P67" s="131">
        <f>F67+G67+H67+I67+J67+K67+L67+M67+N67+O67</f>
        <v>0</v>
      </c>
      <c r="Q67" s="131">
        <f t="shared" si="1"/>
        <v>0</v>
      </c>
      <c r="R67" s="162" t="str">
        <f t="shared" si="3"/>
        <v>ถูกต้อง</v>
      </c>
    </row>
    <row r="68" spans="1:18" x14ac:dyDescent="0.2">
      <c r="A68" s="142"/>
      <c r="B68" s="143" t="s">
        <v>139</v>
      </c>
      <c r="C68" s="144"/>
      <c r="D68" s="9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6">
        <f>F68+G68+H68+I68+J68+K68+L68+M68+N68+O68</f>
        <v>0</v>
      </c>
      <c r="Q68" s="147">
        <f t="shared" si="1"/>
        <v>0</v>
      </c>
      <c r="R68" s="163" t="str">
        <f t="shared" si="3"/>
        <v>ถูกต้อง</v>
      </c>
    </row>
    <row r="69" spans="1:18" ht="21.75" customHeight="1" x14ac:dyDescent="0.2">
      <c r="A69" s="110"/>
      <c r="B69" s="148" t="s">
        <v>140</v>
      </c>
      <c r="C69" s="149"/>
      <c r="D69" s="126">
        <f>SUM(D59+D67+D68)</f>
        <v>36</v>
      </c>
      <c r="E69" s="126">
        <f>SUM(E59+E67)</f>
        <v>2</v>
      </c>
      <c r="F69" s="126">
        <f t="shared" ref="F69:P69" si="13">SUM(F59+F67)</f>
        <v>0</v>
      </c>
      <c r="G69" s="126">
        <f t="shared" si="13"/>
        <v>0</v>
      </c>
      <c r="H69" s="126">
        <f t="shared" si="13"/>
        <v>0</v>
      </c>
      <c r="I69" s="126">
        <f t="shared" si="13"/>
        <v>0</v>
      </c>
      <c r="J69" s="126">
        <f t="shared" si="13"/>
        <v>0</v>
      </c>
      <c r="K69" s="126">
        <f t="shared" si="13"/>
        <v>0</v>
      </c>
      <c r="L69" s="126">
        <f t="shared" si="13"/>
        <v>0</v>
      </c>
      <c r="M69" s="126">
        <f t="shared" si="13"/>
        <v>0</v>
      </c>
      <c r="N69" s="126">
        <f t="shared" si="13"/>
        <v>0</v>
      </c>
      <c r="O69" s="126">
        <f t="shared" si="13"/>
        <v>0</v>
      </c>
      <c r="P69" s="126">
        <f t="shared" si="13"/>
        <v>0</v>
      </c>
      <c r="Q69" s="122">
        <f t="shared" si="1"/>
        <v>36</v>
      </c>
      <c r="R69" s="164" t="str">
        <f t="shared" si="3"/>
        <v>ถูกต้อง</v>
      </c>
    </row>
    <row r="70" spans="1:18" ht="16.5" customHeight="1" x14ac:dyDescent="0.2">
      <c r="B70" s="96"/>
      <c r="C70" s="150">
        <f>C9-C59</f>
        <v>0</v>
      </c>
      <c r="D70" s="150">
        <f>G9-D69</f>
        <v>0</v>
      </c>
      <c r="E70" s="150">
        <f>L9-E69</f>
        <v>0</v>
      </c>
      <c r="F70" s="96"/>
      <c r="G70" s="96"/>
      <c r="H70" s="151"/>
      <c r="I70" s="151"/>
      <c r="J70" s="151"/>
      <c r="K70" s="151"/>
      <c r="L70" s="151"/>
      <c r="M70" s="151"/>
      <c r="N70" s="151"/>
      <c r="O70" s="151"/>
    </row>
    <row r="71" spans="1:18" ht="21" customHeight="1" x14ac:dyDescent="0.2">
      <c r="B71" s="165" t="s">
        <v>141</v>
      </c>
      <c r="C71" s="162" t="str">
        <f>IF(C70=0,"ถูกต้อง","ไม่ถูกต้อง")</f>
        <v>ถูกต้อง</v>
      </c>
      <c r="D71" s="162" t="str">
        <f>IF(D70=0,"ถูกต้อง","ไม่ถูกต้อง")</f>
        <v>ถูกต้อง</v>
      </c>
      <c r="E71" s="162" t="str">
        <f>IF(E70=0,"ถูกต้อง","ไม่ถูกต้อง")</f>
        <v>ถูกต้อง</v>
      </c>
      <c r="F71" s="96"/>
      <c r="G71" s="96"/>
      <c r="H71" s="151"/>
      <c r="I71" s="151"/>
      <c r="J71" s="151"/>
      <c r="K71" s="151"/>
      <c r="L71" s="151"/>
      <c r="M71" s="151"/>
      <c r="N71" s="151"/>
      <c r="O71" s="151"/>
      <c r="R71" s="90" t="s">
        <v>1</v>
      </c>
    </row>
    <row r="72" spans="1:18" ht="21" customHeight="1" x14ac:dyDescent="0.2">
      <c r="B72" s="152" t="s">
        <v>1</v>
      </c>
      <c r="C72" s="97"/>
      <c r="D72" s="97"/>
      <c r="E72" s="97"/>
      <c r="F72" s="96"/>
      <c r="G72" s="96"/>
      <c r="H72" s="151"/>
      <c r="I72" s="151"/>
      <c r="J72" s="151"/>
      <c r="K72" s="151"/>
      <c r="L72" s="151"/>
      <c r="M72" s="151"/>
      <c r="N72" s="151"/>
      <c r="O72" s="151"/>
    </row>
    <row r="73" spans="1:18" ht="21" customHeight="1" x14ac:dyDescent="0.2">
      <c r="B73" s="152"/>
      <c r="C73" s="97"/>
      <c r="D73" s="97"/>
      <c r="E73" s="97"/>
      <c r="F73" s="96"/>
      <c r="G73" s="96"/>
      <c r="H73" s="151"/>
      <c r="I73" s="151"/>
      <c r="J73" s="151"/>
      <c r="K73" s="151"/>
      <c r="L73" s="151"/>
      <c r="M73" s="151"/>
      <c r="N73" s="151"/>
      <c r="O73" s="151"/>
    </row>
    <row r="74" spans="1:18" ht="21" customHeight="1" x14ac:dyDescent="0.2">
      <c r="B74" s="152"/>
      <c r="C74" s="97"/>
      <c r="D74" s="97"/>
      <c r="E74" s="97"/>
      <c r="F74" s="96"/>
      <c r="G74" s="96"/>
      <c r="H74" s="151"/>
      <c r="I74" s="151"/>
      <c r="J74" s="151"/>
      <c r="K74" s="151"/>
      <c r="L74" s="151"/>
      <c r="M74" s="151"/>
      <c r="N74" s="151"/>
      <c r="O74" s="151"/>
    </row>
    <row r="75" spans="1:18" x14ac:dyDescent="0.2">
      <c r="A75" s="153"/>
    </row>
    <row r="76" spans="1:18" x14ac:dyDescent="0.2">
      <c r="A76" s="90"/>
    </row>
    <row r="77" spans="1:18" x14ac:dyDescent="0.2">
      <c r="A77" s="90"/>
    </row>
    <row r="78" spans="1:18" x14ac:dyDescent="0.2">
      <c r="A78" s="90"/>
    </row>
    <row r="79" spans="1:18" x14ac:dyDescent="0.2">
      <c r="A79" s="90"/>
    </row>
    <row r="80" spans="1:18" x14ac:dyDescent="0.2">
      <c r="A80" s="90"/>
    </row>
    <row r="81" spans="1:1" x14ac:dyDescent="0.2">
      <c r="A81" s="90"/>
    </row>
    <row r="82" spans="1:1" x14ac:dyDescent="0.2">
      <c r="A82" s="90"/>
    </row>
    <row r="83" spans="1:1" x14ac:dyDescent="0.2">
      <c r="A83" s="90"/>
    </row>
    <row r="84" spans="1:1" x14ac:dyDescent="0.2">
      <c r="A84" s="90"/>
    </row>
    <row r="85" spans="1:1" x14ac:dyDescent="0.2">
      <c r="A85" s="90"/>
    </row>
    <row r="86" spans="1:1" x14ac:dyDescent="0.2">
      <c r="A86" s="90"/>
    </row>
    <row r="87" spans="1:1" x14ac:dyDescent="0.2">
      <c r="A87" s="90"/>
    </row>
    <row r="88" spans="1:1" x14ac:dyDescent="0.2">
      <c r="A88" s="90"/>
    </row>
    <row r="89" spans="1:1" x14ac:dyDescent="0.2">
      <c r="A89" s="90"/>
    </row>
    <row r="90" spans="1:1" x14ac:dyDescent="0.2">
      <c r="A90" s="90"/>
    </row>
  </sheetData>
  <sheetProtection formatCells="0" formatColumns="0" formatRows="0" insertColumns="0" insertRows="0" insertHyperlinks="0"/>
  <mergeCells count="12">
    <mergeCell ref="A11:A15"/>
    <mergeCell ref="B11:B15"/>
    <mergeCell ref="C11:E11"/>
    <mergeCell ref="F11:O14"/>
    <mergeCell ref="A2:O2"/>
    <mergeCell ref="M8:M9"/>
    <mergeCell ref="P11:P15"/>
    <mergeCell ref="Q11:Q15"/>
    <mergeCell ref="R11:R15"/>
    <mergeCell ref="C12:C15"/>
    <mergeCell ref="D12:D15"/>
    <mergeCell ref="E12:E15"/>
  </mergeCells>
  <pageMargins left="0" right="0" top="0.74803149606299213" bottom="0.74803149606299213" header="0.31496062992125984" footer="0.31496062992125984"/>
  <pageSetup paperSize="9" scale="70" orientation="portrait" horizontalDpi="1200" verticalDpi="1200" r:id="rId1"/>
  <headerFooter>
    <oddHeader>Page &amp;P</oddHeader>
  </headerFooter>
  <rowBreaks count="1" manualBreakCount="1">
    <brk id="59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8"/>
  <sheetViews>
    <sheetView topLeftCell="A4" workbookViewId="0">
      <selection activeCell="I49" sqref="I49"/>
    </sheetView>
  </sheetViews>
  <sheetFormatPr defaultRowHeight="24" x14ac:dyDescent="0.55000000000000004"/>
  <cols>
    <col min="1" max="1" width="4" style="47" customWidth="1"/>
    <col min="2" max="2" width="17.875" style="47" customWidth="1"/>
    <col min="3" max="9" width="8.625" style="47" customWidth="1"/>
    <col min="10" max="10" width="11.25" style="47" customWidth="1"/>
    <col min="11" max="243" width="8.75" style="47"/>
    <col min="244" max="244" width="4" style="47" customWidth="1"/>
    <col min="245" max="245" width="19" style="47" customWidth="1"/>
    <col min="246" max="252" width="8.625" style="47" customWidth="1"/>
    <col min="253" max="253" width="11.25" style="47" customWidth="1"/>
    <col min="254" max="499" width="8.75" style="47"/>
    <col min="500" max="500" width="4" style="47" customWidth="1"/>
    <col min="501" max="501" width="19" style="47" customWidth="1"/>
    <col min="502" max="508" width="8.625" style="47" customWidth="1"/>
    <col min="509" max="509" width="11.25" style="47" customWidth="1"/>
    <col min="510" max="755" width="8.75" style="47"/>
    <col min="756" max="756" width="4" style="47" customWidth="1"/>
    <col min="757" max="757" width="19" style="47" customWidth="1"/>
    <col min="758" max="764" width="8.625" style="47" customWidth="1"/>
    <col min="765" max="765" width="11.25" style="47" customWidth="1"/>
    <col min="766" max="1011" width="8.75" style="47"/>
    <col min="1012" max="1012" width="4" style="47" customWidth="1"/>
    <col min="1013" max="1013" width="19" style="47" customWidth="1"/>
    <col min="1014" max="1020" width="8.625" style="47" customWidth="1"/>
    <col min="1021" max="1021" width="11.25" style="47" customWidth="1"/>
    <col min="1022" max="1267" width="8.75" style="47"/>
    <col min="1268" max="1268" width="4" style="47" customWidth="1"/>
    <col min="1269" max="1269" width="19" style="47" customWidth="1"/>
    <col min="1270" max="1276" width="8.625" style="47" customWidth="1"/>
    <col min="1277" max="1277" width="11.25" style="47" customWidth="1"/>
    <col min="1278" max="1523" width="8.75" style="47"/>
    <col min="1524" max="1524" width="4" style="47" customWidth="1"/>
    <col min="1525" max="1525" width="19" style="47" customWidth="1"/>
    <col min="1526" max="1532" width="8.625" style="47" customWidth="1"/>
    <col min="1533" max="1533" width="11.25" style="47" customWidth="1"/>
    <col min="1534" max="1779" width="8.75" style="47"/>
    <col min="1780" max="1780" width="4" style="47" customWidth="1"/>
    <col min="1781" max="1781" width="19" style="47" customWidth="1"/>
    <col min="1782" max="1788" width="8.625" style="47" customWidth="1"/>
    <col min="1789" max="1789" width="11.25" style="47" customWidth="1"/>
    <col min="1790" max="2035" width="8.75" style="47"/>
    <col min="2036" max="2036" width="4" style="47" customWidth="1"/>
    <col min="2037" max="2037" width="19" style="47" customWidth="1"/>
    <col min="2038" max="2044" width="8.625" style="47" customWidth="1"/>
    <col min="2045" max="2045" width="11.25" style="47" customWidth="1"/>
    <col min="2046" max="2291" width="8.75" style="47"/>
    <col min="2292" max="2292" width="4" style="47" customWidth="1"/>
    <col min="2293" max="2293" width="19" style="47" customWidth="1"/>
    <col min="2294" max="2300" width="8.625" style="47" customWidth="1"/>
    <col min="2301" max="2301" width="11.25" style="47" customWidth="1"/>
    <col min="2302" max="2547" width="8.75" style="47"/>
    <col min="2548" max="2548" width="4" style="47" customWidth="1"/>
    <col min="2549" max="2549" width="19" style="47" customWidth="1"/>
    <col min="2550" max="2556" width="8.625" style="47" customWidth="1"/>
    <col min="2557" max="2557" width="11.25" style="47" customWidth="1"/>
    <col min="2558" max="2803" width="8.75" style="47"/>
    <col min="2804" max="2804" width="4" style="47" customWidth="1"/>
    <col min="2805" max="2805" width="19" style="47" customWidth="1"/>
    <col min="2806" max="2812" width="8.625" style="47" customWidth="1"/>
    <col min="2813" max="2813" width="11.25" style="47" customWidth="1"/>
    <col min="2814" max="3059" width="8.75" style="47"/>
    <col min="3060" max="3060" width="4" style="47" customWidth="1"/>
    <col min="3061" max="3061" width="19" style="47" customWidth="1"/>
    <col min="3062" max="3068" width="8.625" style="47" customWidth="1"/>
    <col min="3069" max="3069" width="11.25" style="47" customWidth="1"/>
    <col min="3070" max="3315" width="8.75" style="47"/>
    <col min="3316" max="3316" width="4" style="47" customWidth="1"/>
    <col min="3317" max="3317" width="19" style="47" customWidth="1"/>
    <col min="3318" max="3324" width="8.625" style="47" customWidth="1"/>
    <col min="3325" max="3325" width="11.25" style="47" customWidth="1"/>
    <col min="3326" max="3571" width="8.75" style="47"/>
    <col min="3572" max="3572" width="4" style="47" customWidth="1"/>
    <col min="3573" max="3573" width="19" style="47" customWidth="1"/>
    <col min="3574" max="3580" width="8.625" style="47" customWidth="1"/>
    <col min="3581" max="3581" width="11.25" style="47" customWidth="1"/>
    <col min="3582" max="3827" width="8.75" style="47"/>
    <col min="3828" max="3828" width="4" style="47" customWidth="1"/>
    <col min="3829" max="3829" width="19" style="47" customWidth="1"/>
    <col min="3830" max="3836" width="8.625" style="47" customWidth="1"/>
    <col min="3837" max="3837" width="11.25" style="47" customWidth="1"/>
    <col min="3838" max="4083" width="8.75" style="47"/>
    <col min="4084" max="4084" width="4" style="47" customWidth="1"/>
    <col min="4085" max="4085" width="19" style="47" customWidth="1"/>
    <col min="4086" max="4092" width="8.625" style="47" customWidth="1"/>
    <col min="4093" max="4093" width="11.25" style="47" customWidth="1"/>
    <col min="4094" max="4339" width="8.75" style="47"/>
    <col min="4340" max="4340" width="4" style="47" customWidth="1"/>
    <col min="4341" max="4341" width="19" style="47" customWidth="1"/>
    <col min="4342" max="4348" width="8.625" style="47" customWidth="1"/>
    <col min="4349" max="4349" width="11.25" style="47" customWidth="1"/>
    <col min="4350" max="4595" width="8.75" style="47"/>
    <col min="4596" max="4596" width="4" style="47" customWidth="1"/>
    <col min="4597" max="4597" width="19" style="47" customWidth="1"/>
    <col min="4598" max="4604" width="8.625" style="47" customWidth="1"/>
    <col min="4605" max="4605" width="11.25" style="47" customWidth="1"/>
    <col min="4606" max="4851" width="8.75" style="47"/>
    <col min="4852" max="4852" width="4" style="47" customWidth="1"/>
    <col min="4853" max="4853" width="19" style="47" customWidth="1"/>
    <col min="4854" max="4860" width="8.625" style="47" customWidth="1"/>
    <col min="4861" max="4861" width="11.25" style="47" customWidth="1"/>
    <col min="4862" max="5107" width="8.75" style="47"/>
    <col min="5108" max="5108" width="4" style="47" customWidth="1"/>
    <col min="5109" max="5109" width="19" style="47" customWidth="1"/>
    <col min="5110" max="5116" width="8.625" style="47" customWidth="1"/>
    <col min="5117" max="5117" width="11.25" style="47" customWidth="1"/>
    <col min="5118" max="5363" width="8.75" style="47"/>
    <col min="5364" max="5364" width="4" style="47" customWidth="1"/>
    <col min="5365" max="5365" width="19" style="47" customWidth="1"/>
    <col min="5366" max="5372" width="8.625" style="47" customWidth="1"/>
    <col min="5373" max="5373" width="11.25" style="47" customWidth="1"/>
    <col min="5374" max="5619" width="8.75" style="47"/>
    <col min="5620" max="5620" width="4" style="47" customWidth="1"/>
    <col min="5621" max="5621" width="19" style="47" customWidth="1"/>
    <col min="5622" max="5628" width="8.625" style="47" customWidth="1"/>
    <col min="5629" max="5629" width="11.25" style="47" customWidth="1"/>
    <col min="5630" max="5875" width="8.75" style="47"/>
    <col min="5876" max="5876" width="4" style="47" customWidth="1"/>
    <col min="5877" max="5877" width="19" style="47" customWidth="1"/>
    <col min="5878" max="5884" width="8.625" style="47" customWidth="1"/>
    <col min="5885" max="5885" width="11.25" style="47" customWidth="1"/>
    <col min="5886" max="6131" width="8.75" style="47"/>
    <col min="6132" max="6132" width="4" style="47" customWidth="1"/>
    <col min="6133" max="6133" width="19" style="47" customWidth="1"/>
    <col min="6134" max="6140" width="8.625" style="47" customWidth="1"/>
    <col min="6141" max="6141" width="11.25" style="47" customWidth="1"/>
    <col min="6142" max="6387" width="8.75" style="47"/>
    <col min="6388" max="6388" width="4" style="47" customWidth="1"/>
    <col min="6389" max="6389" width="19" style="47" customWidth="1"/>
    <col min="6390" max="6396" width="8.625" style="47" customWidth="1"/>
    <col min="6397" max="6397" width="11.25" style="47" customWidth="1"/>
    <col min="6398" max="6643" width="8.75" style="47"/>
    <col min="6644" max="6644" width="4" style="47" customWidth="1"/>
    <col min="6645" max="6645" width="19" style="47" customWidth="1"/>
    <col min="6646" max="6652" width="8.625" style="47" customWidth="1"/>
    <col min="6653" max="6653" width="11.25" style="47" customWidth="1"/>
    <col min="6654" max="6899" width="8.75" style="47"/>
    <col min="6900" max="6900" width="4" style="47" customWidth="1"/>
    <col min="6901" max="6901" width="19" style="47" customWidth="1"/>
    <col min="6902" max="6908" width="8.625" style="47" customWidth="1"/>
    <col min="6909" max="6909" width="11.25" style="47" customWidth="1"/>
    <col min="6910" max="7155" width="8.75" style="47"/>
    <col min="7156" max="7156" width="4" style="47" customWidth="1"/>
    <col min="7157" max="7157" width="19" style="47" customWidth="1"/>
    <col min="7158" max="7164" width="8.625" style="47" customWidth="1"/>
    <col min="7165" max="7165" width="11.25" style="47" customWidth="1"/>
    <col min="7166" max="7411" width="8.75" style="47"/>
    <col min="7412" max="7412" width="4" style="47" customWidth="1"/>
    <col min="7413" max="7413" width="19" style="47" customWidth="1"/>
    <col min="7414" max="7420" width="8.625" style="47" customWidth="1"/>
    <col min="7421" max="7421" width="11.25" style="47" customWidth="1"/>
    <col min="7422" max="7667" width="8.75" style="47"/>
    <col min="7668" max="7668" width="4" style="47" customWidth="1"/>
    <col min="7669" max="7669" width="19" style="47" customWidth="1"/>
    <col min="7670" max="7676" width="8.625" style="47" customWidth="1"/>
    <col min="7677" max="7677" width="11.25" style="47" customWidth="1"/>
    <col min="7678" max="7923" width="8.75" style="47"/>
    <col min="7924" max="7924" width="4" style="47" customWidth="1"/>
    <col min="7925" max="7925" width="19" style="47" customWidth="1"/>
    <col min="7926" max="7932" width="8.625" style="47" customWidth="1"/>
    <col min="7933" max="7933" width="11.25" style="47" customWidth="1"/>
    <col min="7934" max="8179" width="8.75" style="47"/>
    <col min="8180" max="8180" width="4" style="47" customWidth="1"/>
    <col min="8181" max="8181" width="19" style="47" customWidth="1"/>
    <col min="8182" max="8188" width="8.625" style="47" customWidth="1"/>
    <col min="8189" max="8189" width="11.25" style="47" customWidth="1"/>
    <col min="8190" max="8435" width="8.75" style="47"/>
    <col min="8436" max="8436" width="4" style="47" customWidth="1"/>
    <col min="8437" max="8437" width="19" style="47" customWidth="1"/>
    <col min="8438" max="8444" width="8.625" style="47" customWidth="1"/>
    <col min="8445" max="8445" width="11.25" style="47" customWidth="1"/>
    <col min="8446" max="8691" width="8.75" style="47"/>
    <col min="8692" max="8692" width="4" style="47" customWidth="1"/>
    <col min="8693" max="8693" width="19" style="47" customWidth="1"/>
    <col min="8694" max="8700" width="8.625" style="47" customWidth="1"/>
    <col min="8701" max="8701" width="11.25" style="47" customWidth="1"/>
    <col min="8702" max="8947" width="8.75" style="47"/>
    <col min="8948" max="8948" width="4" style="47" customWidth="1"/>
    <col min="8949" max="8949" width="19" style="47" customWidth="1"/>
    <col min="8950" max="8956" width="8.625" style="47" customWidth="1"/>
    <col min="8957" max="8957" width="11.25" style="47" customWidth="1"/>
    <col min="8958" max="9203" width="8.75" style="47"/>
    <col min="9204" max="9204" width="4" style="47" customWidth="1"/>
    <col min="9205" max="9205" width="19" style="47" customWidth="1"/>
    <col min="9206" max="9212" width="8.625" style="47" customWidth="1"/>
    <col min="9213" max="9213" width="11.25" style="47" customWidth="1"/>
    <col min="9214" max="9459" width="8.75" style="47"/>
    <col min="9460" max="9460" width="4" style="47" customWidth="1"/>
    <col min="9461" max="9461" width="19" style="47" customWidth="1"/>
    <col min="9462" max="9468" width="8.625" style="47" customWidth="1"/>
    <col min="9469" max="9469" width="11.25" style="47" customWidth="1"/>
    <col min="9470" max="9715" width="8.75" style="47"/>
    <col min="9716" max="9716" width="4" style="47" customWidth="1"/>
    <col min="9717" max="9717" width="19" style="47" customWidth="1"/>
    <col min="9718" max="9724" width="8.625" style="47" customWidth="1"/>
    <col min="9725" max="9725" width="11.25" style="47" customWidth="1"/>
    <col min="9726" max="9971" width="8.75" style="47"/>
    <col min="9972" max="9972" width="4" style="47" customWidth="1"/>
    <col min="9973" max="9973" width="19" style="47" customWidth="1"/>
    <col min="9974" max="9980" width="8.625" style="47" customWidth="1"/>
    <col min="9981" max="9981" width="11.25" style="47" customWidth="1"/>
    <col min="9982" max="10227" width="8.75" style="47"/>
    <col min="10228" max="10228" width="4" style="47" customWidth="1"/>
    <col min="10229" max="10229" width="19" style="47" customWidth="1"/>
    <col min="10230" max="10236" width="8.625" style="47" customWidth="1"/>
    <col min="10237" max="10237" width="11.25" style="47" customWidth="1"/>
    <col min="10238" max="10483" width="8.75" style="47"/>
    <col min="10484" max="10484" width="4" style="47" customWidth="1"/>
    <col min="10485" max="10485" width="19" style="47" customWidth="1"/>
    <col min="10486" max="10492" width="8.625" style="47" customWidth="1"/>
    <col min="10493" max="10493" width="11.25" style="47" customWidth="1"/>
    <col min="10494" max="10739" width="8.75" style="47"/>
    <col min="10740" max="10740" width="4" style="47" customWidth="1"/>
    <col min="10741" max="10741" width="19" style="47" customWidth="1"/>
    <col min="10742" max="10748" width="8.625" style="47" customWidth="1"/>
    <col min="10749" max="10749" width="11.25" style="47" customWidth="1"/>
    <col min="10750" max="10995" width="8.75" style="47"/>
    <col min="10996" max="10996" width="4" style="47" customWidth="1"/>
    <col min="10997" max="10997" width="19" style="47" customWidth="1"/>
    <col min="10998" max="11004" width="8.625" style="47" customWidth="1"/>
    <col min="11005" max="11005" width="11.25" style="47" customWidth="1"/>
    <col min="11006" max="11251" width="8.75" style="47"/>
    <col min="11252" max="11252" width="4" style="47" customWidth="1"/>
    <col min="11253" max="11253" width="19" style="47" customWidth="1"/>
    <col min="11254" max="11260" width="8.625" style="47" customWidth="1"/>
    <col min="11261" max="11261" width="11.25" style="47" customWidth="1"/>
    <col min="11262" max="11507" width="8.75" style="47"/>
    <col min="11508" max="11508" width="4" style="47" customWidth="1"/>
    <col min="11509" max="11509" width="19" style="47" customWidth="1"/>
    <col min="11510" max="11516" width="8.625" style="47" customWidth="1"/>
    <col min="11517" max="11517" width="11.25" style="47" customWidth="1"/>
    <col min="11518" max="11763" width="8.75" style="47"/>
    <col min="11764" max="11764" width="4" style="47" customWidth="1"/>
    <col min="11765" max="11765" width="19" style="47" customWidth="1"/>
    <col min="11766" max="11772" width="8.625" style="47" customWidth="1"/>
    <col min="11773" max="11773" width="11.25" style="47" customWidth="1"/>
    <col min="11774" max="12019" width="8.75" style="47"/>
    <col min="12020" max="12020" width="4" style="47" customWidth="1"/>
    <col min="12021" max="12021" width="19" style="47" customWidth="1"/>
    <col min="12022" max="12028" width="8.625" style="47" customWidth="1"/>
    <col min="12029" max="12029" width="11.25" style="47" customWidth="1"/>
    <col min="12030" max="12275" width="8.75" style="47"/>
    <col min="12276" max="12276" width="4" style="47" customWidth="1"/>
    <col min="12277" max="12277" width="19" style="47" customWidth="1"/>
    <col min="12278" max="12284" width="8.625" style="47" customWidth="1"/>
    <col min="12285" max="12285" width="11.25" style="47" customWidth="1"/>
    <col min="12286" max="12531" width="8.75" style="47"/>
    <col min="12532" max="12532" width="4" style="47" customWidth="1"/>
    <col min="12533" max="12533" width="19" style="47" customWidth="1"/>
    <col min="12534" max="12540" width="8.625" style="47" customWidth="1"/>
    <col min="12541" max="12541" width="11.25" style="47" customWidth="1"/>
    <col min="12542" max="12787" width="8.75" style="47"/>
    <col min="12788" max="12788" width="4" style="47" customWidth="1"/>
    <col min="12789" max="12789" width="19" style="47" customWidth="1"/>
    <col min="12790" max="12796" width="8.625" style="47" customWidth="1"/>
    <col min="12797" max="12797" width="11.25" style="47" customWidth="1"/>
    <col min="12798" max="13043" width="8.75" style="47"/>
    <col min="13044" max="13044" width="4" style="47" customWidth="1"/>
    <col min="13045" max="13045" width="19" style="47" customWidth="1"/>
    <col min="13046" max="13052" width="8.625" style="47" customWidth="1"/>
    <col min="13053" max="13053" width="11.25" style="47" customWidth="1"/>
    <col min="13054" max="13299" width="8.75" style="47"/>
    <col min="13300" max="13300" width="4" style="47" customWidth="1"/>
    <col min="13301" max="13301" width="19" style="47" customWidth="1"/>
    <col min="13302" max="13308" width="8.625" style="47" customWidth="1"/>
    <col min="13309" max="13309" width="11.25" style="47" customWidth="1"/>
    <col min="13310" max="13555" width="8.75" style="47"/>
    <col min="13556" max="13556" width="4" style="47" customWidth="1"/>
    <col min="13557" max="13557" width="19" style="47" customWidth="1"/>
    <col min="13558" max="13564" width="8.625" style="47" customWidth="1"/>
    <col min="13565" max="13565" width="11.25" style="47" customWidth="1"/>
    <col min="13566" max="13811" width="8.75" style="47"/>
    <col min="13812" max="13812" width="4" style="47" customWidth="1"/>
    <col min="13813" max="13813" width="19" style="47" customWidth="1"/>
    <col min="13814" max="13820" width="8.625" style="47" customWidth="1"/>
    <col min="13821" max="13821" width="11.25" style="47" customWidth="1"/>
    <col min="13822" max="14067" width="8.75" style="47"/>
    <col min="14068" max="14068" width="4" style="47" customWidth="1"/>
    <col min="14069" max="14069" width="19" style="47" customWidth="1"/>
    <col min="14070" max="14076" width="8.625" style="47" customWidth="1"/>
    <col min="14077" max="14077" width="11.25" style="47" customWidth="1"/>
    <col min="14078" max="14323" width="8.75" style="47"/>
    <col min="14324" max="14324" width="4" style="47" customWidth="1"/>
    <col min="14325" max="14325" width="19" style="47" customWidth="1"/>
    <col min="14326" max="14332" width="8.625" style="47" customWidth="1"/>
    <col min="14333" max="14333" width="11.25" style="47" customWidth="1"/>
    <col min="14334" max="14579" width="8.75" style="47"/>
    <col min="14580" max="14580" width="4" style="47" customWidth="1"/>
    <col min="14581" max="14581" width="19" style="47" customWidth="1"/>
    <col min="14582" max="14588" width="8.625" style="47" customWidth="1"/>
    <col min="14589" max="14589" width="11.25" style="47" customWidth="1"/>
    <col min="14590" max="14835" width="8.75" style="47"/>
    <col min="14836" max="14836" width="4" style="47" customWidth="1"/>
    <col min="14837" max="14837" width="19" style="47" customWidth="1"/>
    <col min="14838" max="14844" width="8.625" style="47" customWidth="1"/>
    <col min="14845" max="14845" width="11.25" style="47" customWidth="1"/>
    <col min="14846" max="15091" width="8.75" style="47"/>
    <col min="15092" max="15092" width="4" style="47" customWidth="1"/>
    <col min="15093" max="15093" width="19" style="47" customWidth="1"/>
    <col min="15094" max="15100" width="8.625" style="47" customWidth="1"/>
    <col min="15101" max="15101" width="11.25" style="47" customWidth="1"/>
    <col min="15102" max="15347" width="8.75" style="47"/>
    <col min="15348" max="15348" width="4" style="47" customWidth="1"/>
    <col min="15349" max="15349" width="19" style="47" customWidth="1"/>
    <col min="15350" max="15356" width="8.625" style="47" customWidth="1"/>
    <col min="15357" max="15357" width="11.25" style="47" customWidth="1"/>
    <col min="15358" max="15603" width="8.75" style="47"/>
    <col min="15604" max="15604" width="4" style="47" customWidth="1"/>
    <col min="15605" max="15605" width="19" style="47" customWidth="1"/>
    <col min="15606" max="15612" width="8.625" style="47" customWidth="1"/>
    <col min="15613" max="15613" width="11.25" style="47" customWidth="1"/>
    <col min="15614" max="15859" width="8.75" style="47"/>
    <col min="15860" max="15860" width="4" style="47" customWidth="1"/>
    <col min="15861" max="15861" width="19" style="47" customWidth="1"/>
    <col min="15862" max="15868" width="8.625" style="47" customWidth="1"/>
    <col min="15869" max="15869" width="11.25" style="47" customWidth="1"/>
    <col min="15870" max="16115" width="8.75" style="47"/>
    <col min="16116" max="16116" width="4" style="47" customWidth="1"/>
    <col min="16117" max="16117" width="19" style="47" customWidth="1"/>
    <col min="16118" max="16124" width="8.625" style="47" customWidth="1"/>
    <col min="16125" max="16125" width="11.25" style="47" customWidth="1"/>
    <col min="16126" max="16384" width="8.75" style="47"/>
  </cols>
  <sheetData>
    <row r="1" spans="1:10" ht="27.75" x14ac:dyDescent="0.65">
      <c r="B1" s="429" t="s">
        <v>37</v>
      </c>
      <c r="C1" s="429"/>
      <c r="D1" s="429"/>
      <c r="E1" s="429"/>
      <c r="F1" s="429"/>
      <c r="G1" s="429"/>
      <c r="H1" s="429"/>
      <c r="I1" s="429"/>
      <c r="J1" s="429"/>
    </row>
    <row r="2" spans="1:10" x14ac:dyDescent="0.55000000000000004">
      <c r="B2" s="347" t="s">
        <v>235</v>
      </c>
      <c r="C2" s="347"/>
      <c r="D2" s="347"/>
      <c r="E2" s="347"/>
      <c r="F2" s="347"/>
      <c r="G2" s="347"/>
      <c r="H2" s="347"/>
      <c r="I2" s="347"/>
      <c r="J2" s="347"/>
    </row>
    <row r="3" spans="1:10" x14ac:dyDescent="0.55000000000000004">
      <c r="B3" s="347" t="s">
        <v>294</v>
      </c>
      <c r="C3" s="347"/>
      <c r="D3" s="347"/>
      <c r="E3" s="347"/>
      <c r="F3" s="347"/>
      <c r="G3" s="347"/>
      <c r="H3" s="347"/>
      <c r="I3" s="347"/>
      <c r="J3" s="347"/>
    </row>
    <row r="4" spans="1:10" x14ac:dyDescent="0.55000000000000004">
      <c r="B4" s="347" t="s">
        <v>295</v>
      </c>
      <c r="C4" s="347"/>
      <c r="D4" s="347"/>
      <c r="E4" s="347"/>
      <c r="F4" s="347"/>
      <c r="G4" s="347"/>
      <c r="H4" s="347"/>
      <c r="I4" s="347"/>
      <c r="J4" s="347"/>
    </row>
    <row r="6" spans="1:10" x14ac:dyDescent="0.55000000000000004">
      <c r="A6" s="48" t="s">
        <v>30</v>
      </c>
      <c r="B6" s="49" t="s">
        <v>38</v>
      </c>
      <c r="C6" s="49" t="s">
        <v>39</v>
      </c>
      <c r="D6" s="49" t="s">
        <v>40</v>
      </c>
      <c r="E6" s="49" t="s">
        <v>41</v>
      </c>
      <c r="F6" s="49" t="s">
        <v>42</v>
      </c>
      <c r="G6" s="49" t="s">
        <v>43</v>
      </c>
      <c r="H6" s="49" t="s">
        <v>44</v>
      </c>
      <c r="I6" s="50" t="s">
        <v>23</v>
      </c>
      <c r="J6" s="51" t="s">
        <v>8</v>
      </c>
    </row>
    <row r="7" spans="1:10" x14ac:dyDescent="0.55000000000000004">
      <c r="A7" s="52"/>
      <c r="B7" s="53"/>
      <c r="C7" s="53" t="s">
        <v>45</v>
      </c>
      <c r="D7" s="53" t="s">
        <v>45</v>
      </c>
      <c r="E7" s="53" t="s">
        <v>45</v>
      </c>
      <c r="F7" s="53" t="s">
        <v>45</v>
      </c>
      <c r="G7" s="53" t="s">
        <v>45</v>
      </c>
      <c r="H7" s="53" t="s">
        <v>45</v>
      </c>
      <c r="I7" s="54" t="s">
        <v>45</v>
      </c>
      <c r="J7" s="55"/>
    </row>
    <row r="8" spans="1:10" x14ac:dyDescent="0.55000000000000004">
      <c r="A8" s="56">
        <v>1</v>
      </c>
      <c r="B8" s="265" t="s">
        <v>46</v>
      </c>
      <c r="C8" s="56"/>
      <c r="D8" s="56"/>
      <c r="E8" s="56"/>
      <c r="F8" s="56"/>
      <c r="G8" s="56"/>
      <c r="H8" s="56"/>
      <c r="I8" s="57"/>
      <c r="J8" s="57"/>
    </row>
    <row r="9" spans="1:10" x14ac:dyDescent="0.55000000000000004">
      <c r="A9" s="58">
        <v>2</v>
      </c>
      <c r="B9" s="266" t="s">
        <v>47</v>
      </c>
      <c r="C9" s="58"/>
      <c r="D9" s="58"/>
      <c r="E9" s="58"/>
      <c r="F9" s="58"/>
      <c r="G9" s="58"/>
      <c r="H9" s="58"/>
      <c r="I9" s="60"/>
      <c r="J9" s="60"/>
    </row>
    <row r="10" spans="1:10" x14ac:dyDescent="0.55000000000000004">
      <c r="A10" s="58">
        <v>3</v>
      </c>
      <c r="B10" s="266" t="s">
        <v>4</v>
      </c>
      <c r="C10" s="58">
        <v>15</v>
      </c>
      <c r="D10" s="58">
        <v>15</v>
      </c>
      <c r="E10" s="58">
        <v>15</v>
      </c>
      <c r="F10" s="58">
        <v>12</v>
      </c>
      <c r="G10" s="58">
        <v>12</v>
      </c>
      <c r="H10" s="58">
        <v>12</v>
      </c>
      <c r="I10" s="60">
        <v>81</v>
      </c>
      <c r="J10" s="60"/>
    </row>
    <row r="11" spans="1:10" x14ac:dyDescent="0.55000000000000004">
      <c r="A11" s="58">
        <v>4</v>
      </c>
      <c r="B11" s="266" t="s">
        <v>5</v>
      </c>
      <c r="C11" s="58">
        <v>16</v>
      </c>
      <c r="D11" s="58">
        <v>16</v>
      </c>
      <c r="E11" s="58">
        <v>16</v>
      </c>
      <c r="F11" s="58">
        <v>9</v>
      </c>
      <c r="G11" s="58">
        <v>9</v>
      </c>
      <c r="H11" s="58">
        <v>9</v>
      </c>
      <c r="I11" s="60">
        <v>75</v>
      </c>
      <c r="J11" s="60"/>
    </row>
    <row r="12" spans="1:10" x14ac:dyDescent="0.55000000000000004">
      <c r="A12" s="58">
        <v>5</v>
      </c>
      <c r="B12" s="266" t="s">
        <v>6</v>
      </c>
      <c r="C12" s="58">
        <v>20</v>
      </c>
      <c r="D12" s="58">
        <v>15</v>
      </c>
      <c r="E12" s="58">
        <v>15</v>
      </c>
      <c r="F12" s="58">
        <v>12</v>
      </c>
      <c r="G12" s="58">
        <v>9</v>
      </c>
      <c r="H12" s="58">
        <v>9</v>
      </c>
      <c r="I12" s="60">
        <v>80</v>
      </c>
      <c r="J12" s="60"/>
    </row>
    <row r="13" spans="1:10" x14ac:dyDescent="0.55000000000000004">
      <c r="A13" s="58">
        <v>6</v>
      </c>
      <c r="B13" s="266" t="s">
        <v>7</v>
      </c>
      <c r="C13" s="58">
        <v>19</v>
      </c>
      <c r="D13" s="58">
        <v>19</v>
      </c>
      <c r="E13" s="58">
        <v>19</v>
      </c>
      <c r="F13" s="58">
        <v>15</v>
      </c>
      <c r="G13" s="58">
        <v>15</v>
      </c>
      <c r="H13" s="58">
        <v>12</v>
      </c>
      <c r="I13" s="60">
        <v>99</v>
      </c>
      <c r="J13" s="60"/>
    </row>
    <row r="14" spans="1:10" x14ac:dyDescent="0.55000000000000004">
      <c r="A14" s="58">
        <v>7</v>
      </c>
      <c r="B14" s="266" t="s">
        <v>48</v>
      </c>
      <c r="C14" s="58">
        <v>4</v>
      </c>
      <c r="D14" s="58">
        <v>8</v>
      </c>
      <c r="E14" s="58">
        <v>11</v>
      </c>
      <c r="F14" s="58">
        <v>2</v>
      </c>
      <c r="G14" s="58">
        <v>7</v>
      </c>
      <c r="H14" s="58">
        <v>4</v>
      </c>
      <c r="I14" s="60">
        <v>36</v>
      </c>
      <c r="J14" s="60"/>
    </row>
    <row r="15" spans="1:10" x14ac:dyDescent="0.55000000000000004">
      <c r="A15" s="58">
        <v>8</v>
      </c>
      <c r="B15" s="12" t="s">
        <v>49</v>
      </c>
      <c r="C15" s="58"/>
      <c r="D15" s="58"/>
      <c r="E15" s="58">
        <v>4</v>
      </c>
      <c r="F15" s="58">
        <v>2</v>
      </c>
      <c r="G15" s="58">
        <v>4</v>
      </c>
      <c r="H15" s="58">
        <v>6</v>
      </c>
      <c r="I15" s="60">
        <v>16</v>
      </c>
      <c r="J15" s="60"/>
    </row>
    <row r="16" spans="1:10" x14ac:dyDescent="0.55000000000000004">
      <c r="A16" s="58">
        <v>9</v>
      </c>
      <c r="B16" s="12" t="s">
        <v>50</v>
      </c>
      <c r="C16" s="58">
        <v>3</v>
      </c>
      <c r="D16" s="58">
        <v>8</v>
      </c>
      <c r="E16" s="58">
        <v>3</v>
      </c>
      <c r="F16" s="58">
        <v>2</v>
      </c>
      <c r="G16" s="58">
        <v>6</v>
      </c>
      <c r="H16" s="58">
        <v>8</v>
      </c>
      <c r="I16" s="60">
        <v>30</v>
      </c>
      <c r="J16" s="60"/>
    </row>
    <row r="17" spans="1:10" ht="43.5" x14ac:dyDescent="0.55000000000000004">
      <c r="A17" s="58">
        <v>10</v>
      </c>
      <c r="B17" s="12" t="s">
        <v>51</v>
      </c>
      <c r="C17" s="58">
        <v>8</v>
      </c>
      <c r="D17" s="58">
        <v>3</v>
      </c>
      <c r="E17" s="58">
        <v>3</v>
      </c>
      <c r="F17" s="58">
        <v>5</v>
      </c>
      <c r="G17" s="58">
        <v>8</v>
      </c>
      <c r="H17" s="58">
        <v>9</v>
      </c>
      <c r="I17" s="60">
        <v>36</v>
      </c>
      <c r="J17" s="60"/>
    </row>
    <row r="18" spans="1:10" x14ac:dyDescent="0.55000000000000004">
      <c r="A18" s="58">
        <v>11</v>
      </c>
      <c r="B18" s="266" t="s">
        <v>52</v>
      </c>
      <c r="C18" s="58">
        <v>4</v>
      </c>
      <c r="D18" s="58">
        <v>4</v>
      </c>
      <c r="E18" s="58">
        <v>4</v>
      </c>
      <c r="F18" s="58">
        <v>2</v>
      </c>
      <c r="G18" s="58">
        <v>2</v>
      </c>
      <c r="H18" s="58"/>
      <c r="I18" s="60">
        <v>20</v>
      </c>
      <c r="J18" s="60"/>
    </row>
    <row r="19" spans="1:10" x14ac:dyDescent="0.55000000000000004">
      <c r="A19" s="58">
        <v>12</v>
      </c>
      <c r="B19" s="266" t="s">
        <v>53</v>
      </c>
      <c r="C19" s="58">
        <v>8</v>
      </c>
      <c r="D19" s="58">
        <v>8</v>
      </c>
      <c r="E19" s="58">
        <v>8</v>
      </c>
      <c r="F19" s="58">
        <v>4</v>
      </c>
      <c r="G19" s="58">
        <v>6</v>
      </c>
      <c r="H19" s="58">
        <v>6</v>
      </c>
      <c r="I19" s="60">
        <v>40</v>
      </c>
      <c r="J19" s="60"/>
    </row>
    <row r="20" spans="1:10" x14ac:dyDescent="0.55000000000000004">
      <c r="A20" s="58">
        <v>13</v>
      </c>
      <c r="B20" s="266" t="s">
        <v>54</v>
      </c>
      <c r="C20" s="58">
        <v>4</v>
      </c>
      <c r="D20" s="58">
        <v>4</v>
      </c>
      <c r="E20" s="58">
        <v>2</v>
      </c>
      <c r="F20" s="58">
        <v>3</v>
      </c>
      <c r="G20" s="58">
        <v>3</v>
      </c>
      <c r="H20" s="58"/>
      <c r="I20" s="60">
        <v>20</v>
      </c>
      <c r="J20" s="60"/>
    </row>
    <row r="21" spans="1:10" x14ac:dyDescent="0.55000000000000004">
      <c r="A21" s="58">
        <v>14</v>
      </c>
      <c r="B21" s="266" t="s">
        <v>55</v>
      </c>
      <c r="C21" s="58"/>
      <c r="D21" s="58"/>
      <c r="E21" s="58"/>
      <c r="F21" s="58"/>
      <c r="G21" s="58"/>
      <c r="H21" s="58"/>
      <c r="I21" s="60"/>
      <c r="J21" s="60"/>
    </row>
    <row r="22" spans="1:10" x14ac:dyDescent="0.55000000000000004">
      <c r="A22" s="58">
        <v>15</v>
      </c>
      <c r="B22" s="266" t="s">
        <v>56</v>
      </c>
      <c r="C22" s="58"/>
      <c r="D22" s="58"/>
      <c r="E22" s="58"/>
      <c r="F22" s="58"/>
      <c r="G22" s="58"/>
      <c r="H22" s="58"/>
      <c r="I22" s="60"/>
      <c r="J22" s="60"/>
    </row>
    <row r="23" spans="1:10" x14ac:dyDescent="0.55000000000000004">
      <c r="A23" s="58">
        <v>16</v>
      </c>
      <c r="B23" s="266" t="s">
        <v>57</v>
      </c>
      <c r="C23" s="58">
        <v>4</v>
      </c>
      <c r="D23" s="58">
        <v>4</v>
      </c>
      <c r="E23" s="58">
        <v>2</v>
      </c>
      <c r="F23" s="58">
        <v>3</v>
      </c>
      <c r="G23" s="58"/>
      <c r="H23" s="58">
        <v>3</v>
      </c>
      <c r="I23" s="60">
        <v>20</v>
      </c>
      <c r="J23" s="60"/>
    </row>
    <row r="24" spans="1:10" x14ac:dyDescent="0.55000000000000004">
      <c r="A24" s="58">
        <v>17</v>
      </c>
      <c r="B24" s="266" t="s">
        <v>58</v>
      </c>
      <c r="C24" s="58"/>
      <c r="D24" s="58"/>
      <c r="E24" s="58"/>
      <c r="F24" s="58"/>
      <c r="G24" s="58"/>
      <c r="H24" s="58"/>
      <c r="I24" s="60"/>
      <c r="J24" s="60"/>
    </row>
    <row r="25" spans="1:10" x14ac:dyDescent="0.55000000000000004">
      <c r="A25" s="58">
        <v>18</v>
      </c>
      <c r="B25" s="266" t="s">
        <v>59</v>
      </c>
      <c r="C25" s="58"/>
      <c r="D25" s="58"/>
      <c r="E25" s="58"/>
      <c r="F25" s="58"/>
      <c r="G25" s="58"/>
      <c r="H25" s="58"/>
      <c r="I25" s="60"/>
      <c r="J25" s="60"/>
    </row>
    <row r="26" spans="1:10" x14ac:dyDescent="0.55000000000000004">
      <c r="A26" s="58">
        <v>19</v>
      </c>
      <c r="B26" s="266" t="s">
        <v>60</v>
      </c>
      <c r="C26" s="58">
        <v>4</v>
      </c>
      <c r="D26" s="58">
        <v>4</v>
      </c>
      <c r="E26" s="58">
        <v>4</v>
      </c>
      <c r="F26" s="58">
        <v>3</v>
      </c>
      <c r="G26" s="58">
        <v>3</v>
      </c>
      <c r="H26" s="58">
        <v>3</v>
      </c>
      <c r="I26" s="60">
        <v>21</v>
      </c>
      <c r="J26" s="60"/>
    </row>
    <row r="27" spans="1:10" x14ac:dyDescent="0.55000000000000004">
      <c r="A27" s="58">
        <v>20</v>
      </c>
      <c r="B27" s="266" t="s">
        <v>61</v>
      </c>
      <c r="C27" s="58">
        <v>8</v>
      </c>
      <c r="D27" s="58">
        <v>8</v>
      </c>
      <c r="E27" s="58">
        <v>8</v>
      </c>
      <c r="F27" s="58">
        <v>6</v>
      </c>
      <c r="G27" s="58">
        <v>6</v>
      </c>
      <c r="H27" s="58">
        <v>6</v>
      </c>
      <c r="I27" s="60">
        <v>42</v>
      </c>
      <c r="J27" s="60"/>
    </row>
    <row r="28" spans="1:10" x14ac:dyDescent="0.55000000000000004">
      <c r="A28" s="58">
        <v>21</v>
      </c>
      <c r="B28" s="266" t="s">
        <v>62</v>
      </c>
      <c r="C28" s="58">
        <v>4</v>
      </c>
      <c r="D28" s="58">
        <v>4</v>
      </c>
      <c r="E28" s="58">
        <v>4</v>
      </c>
      <c r="F28" s="58">
        <v>3</v>
      </c>
      <c r="G28" s="58">
        <v>4</v>
      </c>
      <c r="H28" s="58"/>
      <c r="I28" s="60">
        <v>19</v>
      </c>
      <c r="J28" s="60"/>
    </row>
    <row r="29" spans="1:10" x14ac:dyDescent="0.55000000000000004">
      <c r="A29" s="58">
        <v>22</v>
      </c>
      <c r="B29" s="266" t="s">
        <v>63</v>
      </c>
      <c r="C29" s="58">
        <v>8</v>
      </c>
      <c r="D29" s="58">
        <v>8</v>
      </c>
      <c r="E29" s="58">
        <v>8</v>
      </c>
      <c r="F29" s="58">
        <v>6</v>
      </c>
      <c r="G29" s="58">
        <v>5</v>
      </c>
      <c r="H29" s="58">
        <v>3</v>
      </c>
      <c r="I29" s="60">
        <v>38</v>
      </c>
      <c r="J29" s="60"/>
    </row>
    <row r="30" spans="1:10" x14ac:dyDescent="0.55000000000000004">
      <c r="A30" s="58">
        <v>23</v>
      </c>
      <c r="B30" s="266" t="s">
        <v>64</v>
      </c>
      <c r="C30" s="58"/>
      <c r="D30" s="58"/>
      <c r="E30" s="58"/>
      <c r="F30" s="58"/>
      <c r="G30" s="58"/>
      <c r="H30" s="58"/>
      <c r="I30" s="60"/>
      <c r="J30" s="60"/>
    </row>
    <row r="31" spans="1:10" x14ac:dyDescent="0.55000000000000004">
      <c r="A31" s="58">
        <v>24</v>
      </c>
      <c r="B31" s="266" t="s">
        <v>65</v>
      </c>
      <c r="C31" s="58"/>
      <c r="D31" s="58"/>
      <c r="E31" s="58"/>
      <c r="F31" s="58"/>
      <c r="G31" s="58"/>
      <c r="H31" s="58"/>
      <c r="I31" s="60"/>
      <c r="J31" s="60"/>
    </row>
    <row r="32" spans="1:10" x14ac:dyDescent="0.55000000000000004">
      <c r="A32" s="58">
        <v>25</v>
      </c>
      <c r="B32" s="266" t="s">
        <v>66</v>
      </c>
      <c r="C32" s="58"/>
      <c r="D32" s="58"/>
      <c r="E32" s="58"/>
      <c r="F32" s="58"/>
      <c r="G32" s="58"/>
      <c r="H32" s="58"/>
      <c r="I32" s="60"/>
      <c r="J32" s="60"/>
    </row>
    <row r="33" spans="1:10" x14ac:dyDescent="0.55000000000000004">
      <c r="A33" s="58">
        <v>26</v>
      </c>
      <c r="B33" s="266" t="s">
        <v>67</v>
      </c>
      <c r="C33" s="58"/>
      <c r="D33" s="58"/>
      <c r="E33" s="58"/>
      <c r="F33" s="58"/>
      <c r="G33" s="58"/>
      <c r="H33" s="58"/>
      <c r="I33" s="60"/>
      <c r="J33" s="60"/>
    </row>
    <row r="34" spans="1:10" x14ac:dyDescent="0.55000000000000004">
      <c r="A34" s="58">
        <v>27</v>
      </c>
      <c r="B34" s="266" t="s">
        <v>68</v>
      </c>
      <c r="C34" s="58"/>
      <c r="D34" s="58"/>
      <c r="E34" s="58"/>
      <c r="F34" s="58"/>
      <c r="G34" s="58"/>
      <c r="H34" s="58"/>
      <c r="I34" s="60"/>
      <c r="J34" s="60"/>
    </row>
    <row r="35" spans="1:10" x14ac:dyDescent="0.55000000000000004">
      <c r="A35" s="58">
        <v>28</v>
      </c>
      <c r="B35" s="266" t="s">
        <v>69</v>
      </c>
      <c r="C35" s="58">
        <v>4</v>
      </c>
      <c r="D35" s="58">
        <v>4</v>
      </c>
      <c r="E35" s="58">
        <v>4</v>
      </c>
      <c r="F35" s="58">
        <v>3</v>
      </c>
      <c r="G35" s="58">
        <v>3</v>
      </c>
      <c r="H35" s="58">
        <v>3</v>
      </c>
      <c r="I35" s="60">
        <v>21</v>
      </c>
      <c r="J35" s="60"/>
    </row>
    <row r="36" spans="1:10" x14ac:dyDescent="0.55000000000000004">
      <c r="A36" s="58">
        <v>29</v>
      </c>
      <c r="B36" s="266" t="s">
        <v>70</v>
      </c>
      <c r="C36" s="58"/>
      <c r="D36" s="58"/>
      <c r="E36" s="58"/>
      <c r="F36" s="58"/>
      <c r="G36" s="58"/>
      <c r="H36" s="58"/>
      <c r="I36" s="60"/>
      <c r="J36" s="60"/>
    </row>
    <row r="37" spans="1:10" x14ac:dyDescent="0.55000000000000004">
      <c r="A37" s="58">
        <v>30</v>
      </c>
      <c r="B37" s="266" t="s">
        <v>71</v>
      </c>
      <c r="C37" s="58"/>
      <c r="D37" s="58"/>
      <c r="E37" s="58"/>
      <c r="F37" s="58"/>
      <c r="G37" s="58"/>
      <c r="H37" s="58"/>
      <c r="I37" s="60"/>
      <c r="J37" s="60"/>
    </row>
    <row r="38" spans="1:10" x14ac:dyDescent="0.55000000000000004">
      <c r="A38" s="58">
        <v>31</v>
      </c>
      <c r="B38" s="266" t="s">
        <v>72</v>
      </c>
      <c r="C38" s="58"/>
      <c r="D38" s="58"/>
      <c r="E38" s="58"/>
      <c r="F38" s="58"/>
      <c r="G38" s="58"/>
      <c r="H38" s="58"/>
      <c r="I38" s="60"/>
      <c r="J38" s="60"/>
    </row>
    <row r="39" spans="1:10" x14ac:dyDescent="0.55000000000000004">
      <c r="A39" s="58">
        <v>32</v>
      </c>
      <c r="B39" s="266" t="s">
        <v>73</v>
      </c>
      <c r="C39" s="58"/>
      <c r="D39" s="58"/>
      <c r="E39" s="58"/>
      <c r="F39" s="58"/>
      <c r="G39" s="58"/>
      <c r="H39" s="58"/>
      <c r="I39" s="60"/>
      <c r="J39" s="60"/>
    </row>
    <row r="40" spans="1:10" x14ac:dyDescent="0.55000000000000004">
      <c r="A40" s="58">
        <v>33</v>
      </c>
      <c r="B40" s="266" t="s">
        <v>74</v>
      </c>
      <c r="C40" s="58"/>
      <c r="D40" s="58"/>
      <c r="E40" s="58"/>
      <c r="F40" s="58"/>
      <c r="G40" s="58"/>
      <c r="H40" s="58"/>
      <c r="I40" s="60"/>
      <c r="J40" s="60"/>
    </row>
    <row r="41" spans="1:10" x14ac:dyDescent="0.55000000000000004">
      <c r="A41" s="58">
        <v>34</v>
      </c>
      <c r="B41" s="266" t="s">
        <v>75</v>
      </c>
      <c r="C41" s="58">
        <v>4</v>
      </c>
      <c r="D41" s="58">
        <v>4</v>
      </c>
      <c r="E41" s="58">
        <v>4</v>
      </c>
      <c r="F41" s="58">
        <v>4</v>
      </c>
      <c r="G41" s="58">
        <v>2</v>
      </c>
      <c r="H41" s="58">
        <v>2</v>
      </c>
      <c r="I41" s="60">
        <v>20</v>
      </c>
      <c r="J41" s="60"/>
    </row>
    <row r="42" spans="1:10" x14ac:dyDescent="0.55000000000000004">
      <c r="A42" s="58">
        <v>35</v>
      </c>
      <c r="B42" s="266" t="s">
        <v>76</v>
      </c>
      <c r="C42" s="58"/>
      <c r="D42" s="58"/>
      <c r="E42" s="58"/>
      <c r="F42" s="58"/>
      <c r="G42" s="58"/>
      <c r="H42" s="58"/>
      <c r="I42" s="60"/>
      <c r="J42" s="60"/>
    </row>
    <row r="43" spans="1:10" x14ac:dyDescent="0.55000000000000004">
      <c r="A43" s="58">
        <v>36</v>
      </c>
      <c r="B43" s="266" t="s">
        <v>77</v>
      </c>
      <c r="C43" s="58"/>
      <c r="D43" s="58"/>
      <c r="E43" s="58"/>
      <c r="F43" s="58"/>
      <c r="G43" s="58"/>
      <c r="H43" s="58"/>
      <c r="I43" s="60"/>
      <c r="J43" s="60"/>
    </row>
    <row r="44" spans="1:10" x14ac:dyDescent="0.55000000000000004">
      <c r="A44" s="58">
        <v>37</v>
      </c>
      <c r="B44" s="266" t="s">
        <v>78</v>
      </c>
      <c r="C44" s="58"/>
      <c r="D44" s="58"/>
      <c r="E44" s="58"/>
      <c r="F44" s="58"/>
      <c r="G44" s="58"/>
      <c r="H44" s="58"/>
      <c r="I44" s="60"/>
      <c r="J44" s="60"/>
    </row>
    <row r="45" spans="1:10" x14ac:dyDescent="0.55000000000000004">
      <c r="A45" s="58">
        <v>38</v>
      </c>
      <c r="B45" s="267" t="s">
        <v>4517</v>
      </c>
      <c r="C45" s="58">
        <v>4</v>
      </c>
      <c r="D45" s="58"/>
      <c r="E45" s="58">
        <v>3</v>
      </c>
      <c r="F45" s="58">
        <v>4</v>
      </c>
      <c r="G45" s="58">
        <v>4</v>
      </c>
      <c r="H45" s="58">
        <v>4</v>
      </c>
      <c r="I45" s="60">
        <v>19</v>
      </c>
      <c r="J45" s="60"/>
    </row>
    <row r="46" spans="1:10" x14ac:dyDescent="0.55000000000000004">
      <c r="A46" s="58">
        <v>39</v>
      </c>
      <c r="B46" s="11" t="s">
        <v>80</v>
      </c>
      <c r="C46" s="58">
        <v>4</v>
      </c>
      <c r="D46" s="58">
        <v>4</v>
      </c>
      <c r="E46" s="58">
        <v>4</v>
      </c>
      <c r="F46" s="58">
        <v>3</v>
      </c>
      <c r="G46" s="58">
        <v>3</v>
      </c>
      <c r="H46" s="58">
        <v>3</v>
      </c>
      <c r="I46" s="60">
        <v>21</v>
      </c>
      <c r="J46" s="60"/>
    </row>
    <row r="47" spans="1:10" x14ac:dyDescent="0.55000000000000004">
      <c r="A47" s="58">
        <v>40</v>
      </c>
      <c r="B47" s="267" t="s">
        <v>81</v>
      </c>
      <c r="C47" s="58"/>
      <c r="D47" s="58"/>
      <c r="E47" s="58"/>
      <c r="F47" s="58"/>
      <c r="G47" s="58"/>
      <c r="H47" s="58"/>
      <c r="I47" s="60"/>
      <c r="J47" s="60"/>
    </row>
    <row r="48" spans="1:10" x14ac:dyDescent="0.55000000000000004">
      <c r="A48" s="268">
        <v>41</v>
      </c>
      <c r="B48" s="65" t="s">
        <v>82</v>
      </c>
      <c r="C48" s="58"/>
      <c r="D48" s="58"/>
      <c r="E48" s="58"/>
      <c r="F48" s="58"/>
      <c r="G48" s="58"/>
      <c r="H48" s="58"/>
      <c r="I48" s="60"/>
      <c r="J48" s="60"/>
    </row>
    <row r="49" spans="1:10" x14ac:dyDescent="0.55000000000000004">
      <c r="A49" s="268">
        <v>42</v>
      </c>
      <c r="B49" s="267" t="s">
        <v>83</v>
      </c>
      <c r="C49" s="58"/>
      <c r="D49" s="58"/>
      <c r="E49" s="58"/>
      <c r="F49" s="58"/>
      <c r="G49" s="58"/>
      <c r="H49" s="58"/>
      <c r="I49" s="60"/>
      <c r="J49" s="60"/>
    </row>
    <row r="50" spans="1:10" x14ac:dyDescent="0.55000000000000004">
      <c r="A50" s="58">
        <v>43</v>
      </c>
      <c r="B50" s="59" t="s">
        <v>287</v>
      </c>
      <c r="C50" s="58"/>
      <c r="D50" s="58"/>
      <c r="E50" s="58"/>
      <c r="F50" s="58"/>
      <c r="G50" s="58"/>
      <c r="H50" s="58"/>
      <c r="I50" s="60"/>
      <c r="J50" s="60"/>
    </row>
    <row r="51" spans="1:10" x14ac:dyDescent="0.55000000000000004">
      <c r="A51" s="61"/>
      <c r="B51" s="61"/>
      <c r="C51" s="61"/>
      <c r="D51" s="61"/>
      <c r="E51" s="61"/>
      <c r="F51" s="61"/>
      <c r="G51" s="61"/>
      <c r="H51" s="61"/>
      <c r="I51" s="61"/>
      <c r="J51" s="269"/>
    </row>
    <row r="52" spans="1:10" x14ac:dyDescent="0.55000000000000004">
      <c r="I52" s="175"/>
      <c r="J52" s="62"/>
    </row>
    <row r="53" spans="1:10" x14ac:dyDescent="0.55000000000000004">
      <c r="J53" s="63"/>
    </row>
    <row r="54" spans="1:10" x14ac:dyDescent="0.55000000000000004">
      <c r="J54" s="62"/>
    </row>
    <row r="55" spans="1:10" x14ac:dyDescent="0.55000000000000004">
      <c r="I55" s="63"/>
      <c r="J55" s="63"/>
    </row>
    <row r="56" spans="1:10" x14ac:dyDescent="0.55000000000000004">
      <c r="I56" s="62"/>
      <c r="J56" s="62"/>
    </row>
    <row r="57" spans="1:10" x14ac:dyDescent="0.55000000000000004">
      <c r="I57" s="62"/>
      <c r="J57" s="62"/>
    </row>
    <row r="58" spans="1:10" x14ac:dyDescent="0.55000000000000004">
      <c r="I58" s="64"/>
      <c r="J58" s="62"/>
    </row>
  </sheetData>
  <mergeCells count="4">
    <mergeCell ref="B1:J1"/>
    <mergeCell ref="B2:J2"/>
    <mergeCell ref="B3:J3"/>
    <mergeCell ref="B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633"/>
  <sheetViews>
    <sheetView topLeftCell="C1617" workbookViewId="0">
      <selection activeCell="I729" sqref="I729"/>
    </sheetView>
  </sheetViews>
  <sheetFormatPr defaultRowHeight="24" x14ac:dyDescent="0.55000000000000004"/>
  <cols>
    <col min="1" max="1" width="4.25" style="166" customWidth="1"/>
    <col min="2" max="2" width="7.125" style="167" customWidth="1"/>
    <col min="3" max="3" width="11" style="167" customWidth="1"/>
    <col min="4" max="4" width="10.625" style="167" customWidth="1"/>
    <col min="5" max="5" width="14.25" style="167" customWidth="1"/>
    <col min="6" max="6" width="12.25" style="168" customWidth="1"/>
    <col min="7" max="7" width="6.875" style="168" customWidth="1"/>
    <col min="8" max="8" width="10.75" style="168" customWidth="1"/>
    <col min="9" max="9" width="12.25" style="167" customWidth="1"/>
    <col min="10" max="10" width="12.375" style="167" customWidth="1"/>
    <col min="11" max="11" width="57.625" style="167" customWidth="1"/>
    <col min="12" max="252" width="8.75" style="167"/>
    <col min="253" max="253" width="4.25" style="167" customWidth="1"/>
    <col min="254" max="254" width="5.5" style="167" customWidth="1"/>
    <col min="255" max="255" width="11.25" style="167" customWidth="1"/>
    <col min="256" max="256" width="10.25" style="167" customWidth="1"/>
    <col min="257" max="257" width="10.875" style="167" customWidth="1"/>
    <col min="258" max="258" width="5.625" style="167" customWidth="1"/>
    <col min="259" max="259" width="7" style="167" customWidth="1"/>
    <col min="260" max="260" width="11" style="167" customWidth="1"/>
    <col min="261" max="261" width="12.25" style="167" customWidth="1"/>
    <col min="262" max="262" width="8.375" style="167" customWidth="1"/>
    <col min="263" max="263" width="9.5" style="167" customWidth="1"/>
    <col min="264" max="508" width="8.75" style="167"/>
    <col min="509" max="509" width="4.25" style="167" customWidth="1"/>
    <col min="510" max="510" width="5.5" style="167" customWidth="1"/>
    <col min="511" max="511" width="11.25" style="167" customWidth="1"/>
    <col min="512" max="512" width="10.25" style="167" customWidth="1"/>
    <col min="513" max="513" width="10.875" style="167" customWidth="1"/>
    <col min="514" max="514" width="5.625" style="167" customWidth="1"/>
    <col min="515" max="515" width="7" style="167" customWidth="1"/>
    <col min="516" max="516" width="11" style="167" customWidth="1"/>
    <col min="517" max="517" width="12.25" style="167" customWidth="1"/>
    <col min="518" max="518" width="8.375" style="167" customWidth="1"/>
    <col min="519" max="519" width="9.5" style="167" customWidth="1"/>
    <col min="520" max="764" width="8.75" style="167"/>
    <col min="765" max="765" width="4.25" style="167" customWidth="1"/>
    <col min="766" max="766" width="5.5" style="167" customWidth="1"/>
    <col min="767" max="767" width="11.25" style="167" customWidth="1"/>
    <col min="768" max="768" width="10.25" style="167" customWidth="1"/>
    <col min="769" max="769" width="10.875" style="167" customWidth="1"/>
    <col min="770" max="770" width="5.625" style="167" customWidth="1"/>
    <col min="771" max="771" width="7" style="167" customWidth="1"/>
    <col min="772" max="772" width="11" style="167" customWidth="1"/>
    <col min="773" max="773" width="12.25" style="167" customWidth="1"/>
    <col min="774" max="774" width="8.375" style="167" customWidth="1"/>
    <col min="775" max="775" width="9.5" style="167" customWidth="1"/>
    <col min="776" max="1020" width="8.75" style="167"/>
    <col min="1021" max="1021" width="4.25" style="167" customWidth="1"/>
    <col min="1022" max="1022" width="5.5" style="167" customWidth="1"/>
    <col min="1023" max="1023" width="11.25" style="167" customWidth="1"/>
    <col min="1024" max="1024" width="10.25" style="167" customWidth="1"/>
    <col min="1025" max="1025" width="10.875" style="167" customWidth="1"/>
    <col min="1026" max="1026" width="5.625" style="167" customWidth="1"/>
    <col min="1027" max="1027" width="7" style="167" customWidth="1"/>
    <col min="1028" max="1028" width="11" style="167" customWidth="1"/>
    <col min="1029" max="1029" width="12.25" style="167" customWidth="1"/>
    <col min="1030" max="1030" width="8.375" style="167" customWidth="1"/>
    <col min="1031" max="1031" width="9.5" style="167" customWidth="1"/>
    <col min="1032" max="1276" width="8.75" style="167"/>
    <col min="1277" max="1277" width="4.25" style="167" customWidth="1"/>
    <col min="1278" max="1278" width="5.5" style="167" customWidth="1"/>
    <col min="1279" max="1279" width="11.25" style="167" customWidth="1"/>
    <col min="1280" max="1280" width="10.25" style="167" customWidth="1"/>
    <col min="1281" max="1281" width="10.875" style="167" customWidth="1"/>
    <col min="1282" max="1282" width="5.625" style="167" customWidth="1"/>
    <col min="1283" max="1283" width="7" style="167" customWidth="1"/>
    <col min="1284" max="1284" width="11" style="167" customWidth="1"/>
    <col min="1285" max="1285" width="12.25" style="167" customWidth="1"/>
    <col min="1286" max="1286" width="8.375" style="167" customWidth="1"/>
    <col min="1287" max="1287" width="9.5" style="167" customWidth="1"/>
    <col min="1288" max="1532" width="8.75" style="167"/>
    <col min="1533" max="1533" width="4.25" style="167" customWidth="1"/>
    <col min="1534" max="1534" width="5.5" style="167" customWidth="1"/>
    <col min="1535" max="1535" width="11.25" style="167" customWidth="1"/>
    <col min="1536" max="1536" width="10.25" style="167" customWidth="1"/>
    <col min="1537" max="1537" width="10.875" style="167" customWidth="1"/>
    <col min="1538" max="1538" width="5.625" style="167" customWidth="1"/>
    <col min="1539" max="1539" width="7" style="167" customWidth="1"/>
    <col min="1540" max="1540" width="11" style="167" customWidth="1"/>
    <col min="1541" max="1541" width="12.25" style="167" customWidth="1"/>
    <col min="1542" max="1542" width="8.375" style="167" customWidth="1"/>
    <col min="1543" max="1543" width="9.5" style="167" customWidth="1"/>
    <col min="1544" max="1788" width="8.75" style="167"/>
    <col min="1789" max="1789" width="4.25" style="167" customWidth="1"/>
    <col min="1790" max="1790" width="5.5" style="167" customWidth="1"/>
    <col min="1791" max="1791" width="11.25" style="167" customWidth="1"/>
    <col min="1792" max="1792" width="10.25" style="167" customWidth="1"/>
    <col min="1793" max="1793" width="10.875" style="167" customWidth="1"/>
    <col min="1794" max="1794" width="5.625" style="167" customWidth="1"/>
    <col min="1795" max="1795" width="7" style="167" customWidth="1"/>
    <col min="1796" max="1796" width="11" style="167" customWidth="1"/>
    <col min="1797" max="1797" width="12.25" style="167" customWidth="1"/>
    <col min="1798" max="1798" width="8.375" style="167" customWidth="1"/>
    <col min="1799" max="1799" width="9.5" style="167" customWidth="1"/>
    <col min="1800" max="2044" width="8.75" style="167"/>
    <col min="2045" max="2045" width="4.25" style="167" customWidth="1"/>
    <col min="2046" max="2046" width="5.5" style="167" customWidth="1"/>
    <col min="2047" max="2047" width="11.25" style="167" customWidth="1"/>
    <col min="2048" max="2048" width="10.25" style="167" customWidth="1"/>
    <col min="2049" max="2049" width="10.875" style="167" customWidth="1"/>
    <col min="2050" max="2050" width="5.625" style="167" customWidth="1"/>
    <col min="2051" max="2051" width="7" style="167" customWidth="1"/>
    <col min="2052" max="2052" width="11" style="167" customWidth="1"/>
    <col min="2053" max="2053" width="12.25" style="167" customWidth="1"/>
    <col min="2054" max="2054" width="8.375" style="167" customWidth="1"/>
    <col min="2055" max="2055" width="9.5" style="167" customWidth="1"/>
    <col min="2056" max="2300" width="8.75" style="167"/>
    <col min="2301" max="2301" width="4.25" style="167" customWidth="1"/>
    <col min="2302" max="2302" width="5.5" style="167" customWidth="1"/>
    <col min="2303" max="2303" width="11.25" style="167" customWidth="1"/>
    <col min="2304" max="2304" width="10.25" style="167" customWidth="1"/>
    <col min="2305" max="2305" width="10.875" style="167" customWidth="1"/>
    <col min="2306" max="2306" width="5.625" style="167" customWidth="1"/>
    <col min="2307" max="2307" width="7" style="167" customWidth="1"/>
    <col min="2308" max="2308" width="11" style="167" customWidth="1"/>
    <col min="2309" max="2309" width="12.25" style="167" customWidth="1"/>
    <col min="2310" max="2310" width="8.375" style="167" customWidth="1"/>
    <col min="2311" max="2311" width="9.5" style="167" customWidth="1"/>
    <col min="2312" max="2556" width="8.75" style="167"/>
    <col min="2557" max="2557" width="4.25" style="167" customWidth="1"/>
    <col min="2558" max="2558" width="5.5" style="167" customWidth="1"/>
    <col min="2559" max="2559" width="11.25" style="167" customWidth="1"/>
    <col min="2560" max="2560" width="10.25" style="167" customWidth="1"/>
    <col min="2561" max="2561" width="10.875" style="167" customWidth="1"/>
    <col min="2562" max="2562" width="5.625" style="167" customWidth="1"/>
    <col min="2563" max="2563" width="7" style="167" customWidth="1"/>
    <col min="2564" max="2564" width="11" style="167" customWidth="1"/>
    <col min="2565" max="2565" width="12.25" style="167" customWidth="1"/>
    <col min="2566" max="2566" width="8.375" style="167" customWidth="1"/>
    <col min="2567" max="2567" width="9.5" style="167" customWidth="1"/>
    <col min="2568" max="2812" width="8.75" style="167"/>
    <col min="2813" max="2813" width="4.25" style="167" customWidth="1"/>
    <col min="2814" max="2814" width="5.5" style="167" customWidth="1"/>
    <col min="2815" max="2815" width="11.25" style="167" customWidth="1"/>
    <col min="2816" max="2816" width="10.25" style="167" customWidth="1"/>
    <col min="2817" max="2817" width="10.875" style="167" customWidth="1"/>
    <col min="2818" max="2818" width="5.625" style="167" customWidth="1"/>
    <col min="2819" max="2819" width="7" style="167" customWidth="1"/>
    <col min="2820" max="2820" width="11" style="167" customWidth="1"/>
    <col min="2821" max="2821" width="12.25" style="167" customWidth="1"/>
    <col min="2822" max="2822" width="8.375" style="167" customWidth="1"/>
    <col min="2823" max="2823" width="9.5" style="167" customWidth="1"/>
    <col min="2824" max="3068" width="8.75" style="167"/>
    <col min="3069" max="3069" width="4.25" style="167" customWidth="1"/>
    <col min="3070" max="3070" width="5.5" style="167" customWidth="1"/>
    <col min="3071" max="3071" width="11.25" style="167" customWidth="1"/>
    <col min="3072" max="3072" width="10.25" style="167" customWidth="1"/>
    <col min="3073" max="3073" width="10.875" style="167" customWidth="1"/>
    <col min="3074" max="3074" width="5.625" style="167" customWidth="1"/>
    <col min="3075" max="3075" width="7" style="167" customWidth="1"/>
    <col min="3076" max="3076" width="11" style="167" customWidth="1"/>
    <col min="3077" max="3077" width="12.25" style="167" customWidth="1"/>
    <col min="3078" max="3078" width="8.375" style="167" customWidth="1"/>
    <col min="3079" max="3079" width="9.5" style="167" customWidth="1"/>
    <col min="3080" max="3324" width="8.75" style="167"/>
    <col min="3325" max="3325" width="4.25" style="167" customWidth="1"/>
    <col min="3326" max="3326" width="5.5" style="167" customWidth="1"/>
    <col min="3327" max="3327" width="11.25" style="167" customWidth="1"/>
    <col min="3328" max="3328" width="10.25" style="167" customWidth="1"/>
    <col min="3329" max="3329" width="10.875" style="167" customWidth="1"/>
    <col min="3330" max="3330" width="5.625" style="167" customWidth="1"/>
    <col min="3331" max="3331" width="7" style="167" customWidth="1"/>
    <col min="3332" max="3332" width="11" style="167" customWidth="1"/>
    <col min="3333" max="3333" width="12.25" style="167" customWidth="1"/>
    <col min="3334" max="3334" width="8.375" style="167" customWidth="1"/>
    <col min="3335" max="3335" width="9.5" style="167" customWidth="1"/>
    <col min="3336" max="3580" width="8.75" style="167"/>
    <col min="3581" max="3581" width="4.25" style="167" customWidth="1"/>
    <col min="3582" max="3582" width="5.5" style="167" customWidth="1"/>
    <col min="3583" max="3583" width="11.25" style="167" customWidth="1"/>
    <col min="3584" max="3584" width="10.25" style="167" customWidth="1"/>
    <col min="3585" max="3585" width="10.875" style="167" customWidth="1"/>
    <col min="3586" max="3586" width="5.625" style="167" customWidth="1"/>
    <col min="3587" max="3587" width="7" style="167" customWidth="1"/>
    <col min="3588" max="3588" width="11" style="167" customWidth="1"/>
    <col min="3589" max="3589" width="12.25" style="167" customWidth="1"/>
    <col min="3590" max="3590" width="8.375" style="167" customWidth="1"/>
    <col min="3591" max="3591" width="9.5" style="167" customWidth="1"/>
    <col min="3592" max="3836" width="8.75" style="167"/>
    <col min="3837" max="3837" width="4.25" style="167" customWidth="1"/>
    <col min="3838" max="3838" width="5.5" style="167" customWidth="1"/>
    <col min="3839" max="3839" width="11.25" style="167" customWidth="1"/>
    <col min="3840" max="3840" width="10.25" style="167" customWidth="1"/>
    <col min="3841" max="3841" width="10.875" style="167" customWidth="1"/>
    <col min="3842" max="3842" width="5.625" style="167" customWidth="1"/>
    <col min="3843" max="3843" width="7" style="167" customWidth="1"/>
    <col min="3844" max="3844" width="11" style="167" customWidth="1"/>
    <col min="3845" max="3845" width="12.25" style="167" customWidth="1"/>
    <col min="3846" max="3846" width="8.375" style="167" customWidth="1"/>
    <col min="3847" max="3847" width="9.5" style="167" customWidth="1"/>
    <col min="3848" max="4092" width="8.75" style="167"/>
    <col min="4093" max="4093" width="4.25" style="167" customWidth="1"/>
    <col min="4094" max="4094" width="5.5" style="167" customWidth="1"/>
    <col min="4095" max="4095" width="11.25" style="167" customWidth="1"/>
    <col min="4096" max="4096" width="10.25" style="167" customWidth="1"/>
    <col min="4097" max="4097" width="10.875" style="167" customWidth="1"/>
    <col min="4098" max="4098" width="5.625" style="167" customWidth="1"/>
    <col min="4099" max="4099" width="7" style="167" customWidth="1"/>
    <col min="4100" max="4100" width="11" style="167" customWidth="1"/>
    <col min="4101" max="4101" width="12.25" style="167" customWidth="1"/>
    <col min="4102" max="4102" width="8.375" style="167" customWidth="1"/>
    <col min="4103" max="4103" width="9.5" style="167" customWidth="1"/>
    <col min="4104" max="4348" width="8.75" style="167"/>
    <col min="4349" max="4349" width="4.25" style="167" customWidth="1"/>
    <col min="4350" max="4350" width="5.5" style="167" customWidth="1"/>
    <col min="4351" max="4351" width="11.25" style="167" customWidth="1"/>
    <col min="4352" max="4352" width="10.25" style="167" customWidth="1"/>
    <col min="4353" max="4353" width="10.875" style="167" customWidth="1"/>
    <col min="4354" max="4354" width="5.625" style="167" customWidth="1"/>
    <col min="4355" max="4355" width="7" style="167" customWidth="1"/>
    <col min="4356" max="4356" width="11" style="167" customWidth="1"/>
    <col min="4357" max="4357" width="12.25" style="167" customWidth="1"/>
    <col min="4358" max="4358" width="8.375" style="167" customWidth="1"/>
    <col min="4359" max="4359" width="9.5" style="167" customWidth="1"/>
    <col min="4360" max="4604" width="8.75" style="167"/>
    <col min="4605" max="4605" width="4.25" style="167" customWidth="1"/>
    <col min="4606" max="4606" width="5.5" style="167" customWidth="1"/>
    <col min="4607" max="4607" width="11.25" style="167" customWidth="1"/>
    <col min="4608" max="4608" width="10.25" style="167" customWidth="1"/>
    <col min="4609" max="4609" width="10.875" style="167" customWidth="1"/>
    <col min="4610" max="4610" width="5.625" style="167" customWidth="1"/>
    <col min="4611" max="4611" width="7" style="167" customWidth="1"/>
    <col min="4612" max="4612" width="11" style="167" customWidth="1"/>
    <col min="4613" max="4613" width="12.25" style="167" customWidth="1"/>
    <col min="4614" max="4614" width="8.375" style="167" customWidth="1"/>
    <col min="4615" max="4615" width="9.5" style="167" customWidth="1"/>
    <col min="4616" max="4860" width="8.75" style="167"/>
    <col min="4861" max="4861" width="4.25" style="167" customWidth="1"/>
    <col min="4862" max="4862" width="5.5" style="167" customWidth="1"/>
    <col min="4863" max="4863" width="11.25" style="167" customWidth="1"/>
    <col min="4864" max="4864" width="10.25" style="167" customWidth="1"/>
    <col min="4865" max="4865" width="10.875" style="167" customWidth="1"/>
    <col min="4866" max="4866" width="5.625" style="167" customWidth="1"/>
    <col min="4867" max="4867" width="7" style="167" customWidth="1"/>
    <col min="4868" max="4868" width="11" style="167" customWidth="1"/>
    <col min="4869" max="4869" width="12.25" style="167" customWidth="1"/>
    <col min="4870" max="4870" width="8.375" style="167" customWidth="1"/>
    <col min="4871" max="4871" width="9.5" style="167" customWidth="1"/>
    <col min="4872" max="5116" width="8.75" style="167"/>
    <col min="5117" max="5117" width="4.25" style="167" customWidth="1"/>
    <col min="5118" max="5118" width="5.5" style="167" customWidth="1"/>
    <col min="5119" max="5119" width="11.25" style="167" customWidth="1"/>
    <col min="5120" max="5120" width="10.25" style="167" customWidth="1"/>
    <col min="5121" max="5121" width="10.875" style="167" customWidth="1"/>
    <col min="5122" max="5122" width="5.625" style="167" customWidth="1"/>
    <col min="5123" max="5123" width="7" style="167" customWidth="1"/>
    <col min="5124" max="5124" width="11" style="167" customWidth="1"/>
    <col min="5125" max="5125" width="12.25" style="167" customWidth="1"/>
    <col min="5126" max="5126" width="8.375" style="167" customWidth="1"/>
    <col min="5127" max="5127" width="9.5" style="167" customWidth="1"/>
    <col min="5128" max="5372" width="8.75" style="167"/>
    <col min="5373" max="5373" width="4.25" style="167" customWidth="1"/>
    <col min="5374" max="5374" width="5.5" style="167" customWidth="1"/>
    <col min="5375" max="5375" width="11.25" style="167" customWidth="1"/>
    <col min="5376" max="5376" width="10.25" style="167" customWidth="1"/>
    <col min="5377" max="5377" width="10.875" style="167" customWidth="1"/>
    <col min="5378" max="5378" width="5.625" style="167" customWidth="1"/>
    <col min="5379" max="5379" width="7" style="167" customWidth="1"/>
    <col min="5380" max="5380" width="11" style="167" customWidth="1"/>
    <col min="5381" max="5381" width="12.25" style="167" customWidth="1"/>
    <col min="5382" max="5382" width="8.375" style="167" customWidth="1"/>
    <col min="5383" max="5383" width="9.5" style="167" customWidth="1"/>
    <col min="5384" max="5628" width="8.75" style="167"/>
    <col min="5629" max="5629" width="4.25" style="167" customWidth="1"/>
    <col min="5630" max="5630" width="5.5" style="167" customWidth="1"/>
    <col min="5631" max="5631" width="11.25" style="167" customWidth="1"/>
    <col min="5632" max="5632" width="10.25" style="167" customWidth="1"/>
    <col min="5633" max="5633" width="10.875" style="167" customWidth="1"/>
    <col min="5634" max="5634" width="5.625" style="167" customWidth="1"/>
    <col min="5635" max="5635" width="7" style="167" customWidth="1"/>
    <col min="5636" max="5636" width="11" style="167" customWidth="1"/>
    <col min="5637" max="5637" width="12.25" style="167" customWidth="1"/>
    <col min="5638" max="5638" width="8.375" style="167" customWidth="1"/>
    <col min="5639" max="5639" width="9.5" style="167" customWidth="1"/>
    <col min="5640" max="5884" width="8.75" style="167"/>
    <col min="5885" max="5885" width="4.25" style="167" customWidth="1"/>
    <col min="5886" max="5886" width="5.5" style="167" customWidth="1"/>
    <col min="5887" max="5887" width="11.25" style="167" customWidth="1"/>
    <col min="5888" max="5888" width="10.25" style="167" customWidth="1"/>
    <col min="5889" max="5889" width="10.875" style="167" customWidth="1"/>
    <col min="5890" max="5890" width="5.625" style="167" customWidth="1"/>
    <col min="5891" max="5891" width="7" style="167" customWidth="1"/>
    <col min="5892" max="5892" width="11" style="167" customWidth="1"/>
    <col min="5893" max="5893" width="12.25" style="167" customWidth="1"/>
    <col min="5894" max="5894" width="8.375" style="167" customWidth="1"/>
    <col min="5895" max="5895" width="9.5" style="167" customWidth="1"/>
    <col min="5896" max="6140" width="8.75" style="167"/>
    <col min="6141" max="6141" width="4.25" style="167" customWidth="1"/>
    <col min="6142" max="6142" width="5.5" style="167" customWidth="1"/>
    <col min="6143" max="6143" width="11.25" style="167" customWidth="1"/>
    <col min="6144" max="6144" width="10.25" style="167" customWidth="1"/>
    <col min="6145" max="6145" width="10.875" style="167" customWidth="1"/>
    <col min="6146" max="6146" width="5.625" style="167" customWidth="1"/>
    <col min="6147" max="6147" width="7" style="167" customWidth="1"/>
    <col min="6148" max="6148" width="11" style="167" customWidth="1"/>
    <col min="6149" max="6149" width="12.25" style="167" customWidth="1"/>
    <col min="6150" max="6150" width="8.375" style="167" customWidth="1"/>
    <col min="6151" max="6151" width="9.5" style="167" customWidth="1"/>
    <col min="6152" max="6396" width="8.75" style="167"/>
    <col min="6397" max="6397" width="4.25" style="167" customWidth="1"/>
    <col min="6398" max="6398" width="5.5" style="167" customWidth="1"/>
    <col min="6399" max="6399" width="11.25" style="167" customWidth="1"/>
    <col min="6400" max="6400" width="10.25" style="167" customWidth="1"/>
    <col min="6401" max="6401" width="10.875" style="167" customWidth="1"/>
    <col min="6402" max="6402" width="5.625" style="167" customWidth="1"/>
    <col min="6403" max="6403" width="7" style="167" customWidth="1"/>
    <col min="6404" max="6404" width="11" style="167" customWidth="1"/>
    <col min="6405" max="6405" width="12.25" style="167" customWidth="1"/>
    <col min="6406" max="6406" width="8.375" style="167" customWidth="1"/>
    <col min="6407" max="6407" width="9.5" style="167" customWidth="1"/>
    <col min="6408" max="6652" width="8.75" style="167"/>
    <col min="6653" max="6653" width="4.25" style="167" customWidth="1"/>
    <col min="6654" max="6654" width="5.5" style="167" customWidth="1"/>
    <col min="6655" max="6655" width="11.25" style="167" customWidth="1"/>
    <col min="6656" max="6656" width="10.25" style="167" customWidth="1"/>
    <col min="6657" max="6657" width="10.875" style="167" customWidth="1"/>
    <col min="6658" max="6658" width="5.625" style="167" customWidth="1"/>
    <col min="6659" max="6659" width="7" style="167" customWidth="1"/>
    <col min="6660" max="6660" width="11" style="167" customWidth="1"/>
    <col min="6661" max="6661" width="12.25" style="167" customWidth="1"/>
    <col min="6662" max="6662" width="8.375" style="167" customWidth="1"/>
    <col min="6663" max="6663" width="9.5" style="167" customWidth="1"/>
    <col min="6664" max="6908" width="8.75" style="167"/>
    <col min="6909" max="6909" width="4.25" style="167" customWidth="1"/>
    <col min="6910" max="6910" width="5.5" style="167" customWidth="1"/>
    <col min="6911" max="6911" width="11.25" style="167" customWidth="1"/>
    <col min="6912" max="6912" width="10.25" style="167" customWidth="1"/>
    <col min="6913" max="6913" width="10.875" style="167" customWidth="1"/>
    <col min="6914" max="6914" width="5.625" style="167" customWidth="1"/>
    <col min="6915" max="6915" width="7" style="167" customWidth="1"/>
    <col min="6916" max="6916" width="11" style="167" customWidth="1"/>
    <col min="6917" max="6917" width="12.25" style="167" customWidth="1"/>
    <col min="6918" max="6918" width="8.375" style="167" customWidth="1"/>
    <col min="6919" max="6919" width="9.5" style="167" customWidth="1"/>
    <col min="6920" max="7164" width="8.75" style="167"/>
    <col min="7165" max="7165" width="4.25" style="167" customWidth="1"/>
    <col min="7166" max="7166" width="5.5" style="167" customWidth="1"/>
    <col min="7167" max="7167" width="11.25" style="167" customWidth="1"/>
    <col min="7168" max="7168" width="10.25" style="167" customWidth="1"/>
    <col min="7169" max="7169" width="10.875" style="167" customWidth="1"/>
    <col min="7170" max="7170" width="5.625" style="167" customWidth="1"/>
    <col min="7171" max="7171" width="7" style="167" customWidth="1"/>
    <col min="7172" max="7172" width="11" style="167" customWidth="1"/>
    <col min="7173" max="7173" width="12.25" style="167" customWidth="1"/>
    <col min="7174" max="7174" width="8.375" style="167" customWidth="1"/>
    <col min="7175" max="7175" width="9.5" style="167" customWidth="1"/>
    <col min="7176" max="7420" width="8.75" style="167"/>
    <col min="7421" max="7421" width="4.25" style="167" customWidth="1"/>
    <col min="7422" max="7422" width="5.5" style="167" customWidth="1"/>
    <col min="7423" max="7423" width="11.25" style="167" customWidth="1"/>
    <col min="7424" max="7424" width="10.25" style="167" customWidth="1"/>
    <col min="7425" max="7425" width="10.875" style="167" customWidth="1"/>
    <col min="7426" max="7426" width="5.625" style="167" customWidth="1"/>
    <col min="7427" max="7427" width="7" style="167" customWidth="1"/>
    <col min="7428" max="7428" width="11" style="167" customWidth="1"/>
    <col min="7429" max="7429" width="12.25" style="167" customWidth="1"/>
    <col min="7430" max="7430" width="8.375" style="167" customWidth="1"/>
    <col min="7431" max="7431" width="9.5" style="167" customWidth="1"/>
    <col min="7432" max="7676" width="8.75" style="167"/>
    <col min="7677" max="7677" width="4.25" style="167" customWidth="1"/>
    <col min="7678" max="7678" width="5.5" style="167" customWidth="1"/>
    <col min="7679" max="7679" width="11.25" style="167" customWidth="1"/>
    <col min="7680" max="7680" width="10.25" style="167" customWidth="1"/>
    <col min="7681" max="7681" width="10.875" style="167" customWidth="1"/>
    <col min="7682" max="7682" width="5.625" style="167" customWidth="1"/>
    <col min="7683" max="7683" width="7" style="167" customWidth="1"/>
    <col min="7684" max="7684" width="11" style="167" customWidth="1"/>
    <col min="7685" max="7685" width="12.25" style="167" customWidth="1"/>
    <col min="7686" max="7686" width="8.375" style="167" customWidth="1"/>
    <col min="7687" max="7687" width="9.5" style="167" customWidth="1"/>
    <col min="7688" max="7932" width="8.75" style="167"/>
    <col min="7933" max="7933" width="4.25" style="167" customWidth="1"/>
    <col min="7934" max="7934" width="5.5" style="167" customWidth="1"/>
    <col min="7935" max="7935" width="11.25" style="167" customWidth="1"/>
    <col min="7936" max="7936" width="10.25" style="167" customWidth="1"/>
    <col min="7937" max="7937" width="10.875" style="167" customWidth="1"/>
    <col min="7938" max="7938" width="5.625" style="167" customWidth="1"/>
    <col min="7939" max="7939" width="7" style="167" customWidth="1"/>
    <col min="7940" max="7940" width="11" style="167" customWidth="1"/>
    <col min="7941" max="7941" width="12.25" style="167" customWidth="1"/>
    <col min="7942" max="7942" width="8.375" style="167" customWidth="1"/>
    <col min="7943" max="7943" width="9.5" style="167" customWidth="1"/>
    <col min="7944" max="8188" width="8.75" style="167"/>
    <col min="8189" max="8189" width="4.25" style="167" customWidth="1"/>
    <col min="8190" max="8190" width="5.5" style="167" customWidth="1"/>
    <col min="8191" max="8191" width="11.25" style="167" customWidth="1"/>
    <col min="8192" max="8192" width="10.25" style="167" customWidth="1"/>
    <col min="8193" max="8193" width="10.875" style="167" customWidth="1"/>
    <col min="8194" max="8194" width="5.625" style="167" customWidth="1"/>
    <col min="8195" max="8195" width="7" style="167" customWidth="1"/>
    <col min="8196" max="8196" width="11" style="167" customWidth="1"/>
    <col min="8197" max="8197" width="12.25" style="167" customWidth="1"/>
    <col min="8198" max="8198" width="8.375" style="167" customWidth="1"/>
    <col min="8199" max="8199" width="9.5" style="167" customWidth="1"/>
    <col min="8200" max="8444" width="8.75" style="167"/>
    <col min="8445" max="8445" width="4.25" style="167" customWidth="1"/>
    <col min="8446" max="8446" width="5.5" style="167" customWidth="1"/>
    <col min="8447" max="8447" width="11.25" style="167" customWidth="1"/>
    <col min="8448" max="8448" width="10.25" style="167" customWidth="1"/>
    <col min="8449" max="8449" width="10.875" style="167" customWidth="1"/>
    <col min="8450" max="8450" width="5.625" style="167" customWidth="1"/>
    <col min="8451" max="8451" width="7" style="167" customWidth="1"/>
    <col min="8452" max="8452" width="11" style="167" customWidth="1"/>
    <col min="8453" max="8453" width="12.25" style="167" customWidth="1"/>
    <col min="8454" max="8454" width="8.375" style="167" customWidth="1"/>
    <col min="8455" max="8455" width="9.5" style="167" customWidth="1"/>
    <col min="8456" max="8700" width="8.75" style="167"/>
    <col min="8701" max="8701" width="4.25" style="167" customWidth="1"/>
    <col min="8702" max="8702" width="5.5" style="167" customWidth="1"/>
    <col min="8703" max="8703" width="11.25" style="167" customWidth="1"/>
    <col min="8704" max="8704" width="10.25" style="167" customWidth="1"/>
    <col min="8705" max="8705" width="10.875" style="167" customWidth="1"/>
    <col min="8706" max="8706" width="5.625" style="167" customWidth="1"/>
    <col min="8707" max="8707" width="7" style="167" customWidth="1"/>
    <col min="8708" max="8708" width="11" style="167" customWidth="1"/>
    <col min="8709" max="8709" width="12.25" style="167" customWidth="1"/>
    <col min="8710" max="8710" width="8.375" style="167" customWidth="1"/>
    <col min="8711" max="8711" width="9.5" style="167" customWidth="1"/>
    <col min="8712" max="8956" width="8.75" style="167"/>
    <col min="8957" max="8957" width="4.25" style="167" customWidth="1"/>
    <col min="8958" max="8958" width="5.5" style="167" customWidth="1"/>
    <col min="8959" max="8959" width="11.25" style="167" customWidth="1"/>
    <col min="8960" max="8960" width="10.25" style="167" customWidth="1"/>
    <col min="8961" max="8961" width="10.875" style="167" customWidth="1"/>
    <col min="8962" max="8962" width="5.625" style="167" customWidth="1"/>
    <col min="8963" max="8963" width="7" style="167" customWidth="1"/>
    <col min="8964" max="8964" width="11" style="167" customWidth="1"/>
    <col min="8965" max="8965" width="12.25" style="167" customWidth="1"/>
    <col min="8966" max="8966" width="8.375" style="167" customWidth="1"/>
    <col min="8967" max="8967" width="9.5" style="167" customWidth="1"/>
    <col min="8968" max="9212" width="8.75" style="167"/>
    <col min="9213" max="9213" width="4.25" style="167" customWidth="1"/>
    <col min="9214" max="9214" width="5.5" style="167" customWidth="1"/>
    <col min="9215" max="9215" width="11.25" style="167" customWidth="1"/>
    <col min="9216" max="9216" width="10.25" style="167" customWidth="1"/>
    <col min="9217" max="9217" width="10.875" style="167" customWidth="1"/>
    <col min="9218" max="9218" width="5.625" style="167" customWidth="1"/>
    <col min="9219" max="9219" width="7" style="167" customWidth="1"/>
    <col min="9220" max="9220" width="11" style="167" customWidth="1"/>
    <col min="9221" max="9221" width="12.25" style="167" customWidth="1"/>
    <col min="9222" max="9222" width="8.375" style="167" customWidth="1"/>
    <col min="9223" max="9223" width="9.5" style="167" customWidth="1"/>
    <col min="9224" max="9468" width="8.75" style="167"/>
    <col min="9469" max="9469" width="4.25" style="167" customWidth="1"/>
    <col min="9470" max="9470" width="5.5" style="167" customWidth="1"/>
    <col min="9471" max="9471" width="11.25" style="167" customWidth="1"/>
    <col min="9472" max="9472" width="10.25" style="167" customWidth="1"/>
    <col min="9473" max="9473" width="10.875" style="167" customWidth="1"/>
    <col min="9474" max="9474" width="5.625" style="167" customWidth="1"/>
    <col min="9475" max="9475" width="7" style="167" customWidth="1"/>
    <col min="9476" max="9476" width="11" style="167" customWidth="1"/>
    <col min="9477" max="9477" width="12.25" style="167" customWidth="1"/>
    <col min="9478" max="9478" width="8.375" style="167" customWidth="1"/>
    <col min="9479" max="9479" width="9.5" style="167" customWidth="1"/>
    <col min="9480" max="9724" width="8.75" style="167"/>
    <col min="9725" max="9725" width="4.25" style="167" customWidth="1"/>
    <col min="9726" max="9726" width="5.5" style="167" customWidth="1"/>
    <col min="9727" max="9727" width="11.25" style="167" customWidth="1"/>
    <col min="9728" max="9728" width="10.25" style="167" customWidth="1"/>
    <col min="9729" max="9729" width="10.875" style="167" customWidth="1"/>
    <col min="9730" max="9730" width="5.625" style="167" customWidth="1"/>
    <col min="9731" max="9731" width="7" style="167" customWidth="1"/>
    <col min="9732" max="9732" width="11" style="167" customWidth="1"/>
    <col min="9733" max="9733" width="12.25" style="167" customWidth="1"/>
    <col min="9734" max="9734" width="8.375" style="167" customWidth="1"/>
    <col min="9735" max="9735" width="9.5" style="167" customWidth="1"/>
    <col min="9736" max="9980" width="8.75" style="167"/>
    <col min="9981" max="9981" width="4.25" style="167" customWidth="1"/>
    <col min="9982" max="9982" width="5.5" style="167" customWidth="1"/>
    <col min="9983" max="9983" width="11.25" style="167" customWidth="1"/>
    <col min="9984" max="9984" width="10.25" style="167" customWidth="1"/>
    <col min="9985" max="9985" width="10.875" style="167" customWidth="1"/>
    <col min="9986" max="9986" width="5.625" style="167" customWidth="1"/>
    <col min="9987" max="9987" width="7" style="167" customWidth="1"/>
    <col min="9988" max="9988" width="11" style="167" customWidth="1"/>
    <col min="9989" max="9989" width="12.25" style="167" customWidth="1"/>
    <col min="9990" max="9990" width="8.375" style="167" customWidth="1"/>
    <col min="9991" max="9991" width="9.5" style="167" customWidth="1"/>
    <col min="9992" max="10236" width="8.75" style="167"/>
    <col min="10237" max="10237" width="4.25" style="167" customWidth="1"/>
    <col min="10238" max="10238" width="5.5" style="167" customWidth="1"/>
    <col min="10239" max="10239" width="11.25" style="167" customWidth="1"/>
    <col min="10240" max="10240" width="10.25" style="167" customWidth="1"/>
    <col min="10241" max="10241" width="10.875" style="167" customWidth="1"/>
    <col min="10242" max="10242" width="5.625" style="167" customWidth="1"/>
    <col min="10243" max="10243" width="7" style="167" customWidth="1"/>
    <col min="10244" max="10244" width="11" style="167" customWidth="1"/>
    <col min="10245" max="10245" width="12.25" style="167" customWidth="1"/>
    <col min="10246" max="10246" width="8.375" style="167" customWidth="1"/>
    <col min="10247" max="10247" width="9.5" style="167" customWidth="1"/>
    <col min="10248" max="10492" width="8.75" style="167"/>
    <col min="10493" max="10493" width="4.25" style="167" customWidth="1"/>
    <col min="10494" max="10494" width="5.5" style="167" customWidth="1"/>
    <col min="10495" max="10495" width="11.25" style="167" customWidth="1"/>
    <col min="10496" max="10496" width="10.25" style="167" customWidth="1"/>
    <col min="10497" max="10497" width="10.875" style="167" customWidth="1"/>
    <col min="10498" max="10498" width="5.625" style="167" customWidth="1"/>
    <col min="10499" max="10499" width="7" style="167" customWidth="1"/>
    <col min="10500" max="10500" width="11" style="167" customWidth="1"/>
    <col min="10501" max="10501" width="12.25" style="167" customWidth="1"/>
    <col min="10502" max="10502" width="8.375" style="167" customWidth="1"/>
    <col min="10503" max="10503" width="9.5" style="167" customWidth="1"/>
    <col min="10504" max="10748" width="8.75" style="167"/>
    <col min="10749" max="10749" width="4.25" style="167" customWidth="1"/>
    <col min="10750" max="10750" width="5.5" style="167" customWidth="1"/>
    <col min="10751" max="10751" width="11.25" style="167" customWidth="1"/>
    <col min="10752" max="10752" width="10.25" style="167" customWidth="1"/>
    <col min="10753" max="10753" width="10.875" style="167" customWidth="1"/>
    <col min="10754" max="10754" width="5.625" style="167" customWidth="1"/>
    <col min="10755" max="10755" width="7" style="167" customWidth="1"/>
    <col min="10756" max="10756" width="11" style="167" customWidth="1"/>
    <col min="10757" max="10757" width="12.25" style="167" customWidth="1"/>
    <col min="10758" max="10758" width="8.375" style="167" customWidth="1"/>
    <col min="10759" max="10759" width="9.5" style="167" customWidth="1"/>
    <col min="10760" max="11004" width="8.75" style="167"/>
    <col min="11005" max="11005" width="4.25" style="167" customWidth="1"/>
    <col min="11006" max="11006" width="5.5" style="167" customWidth="1"/>
    <col min="11007" max="11007" width="11.25" style="167" customWidth="1"/>
    <col min="11008" max="11008" width="10.25" style="167" customWidth="1"/>
    <col min="11009" max="11009" width="10.875" style="167" customWidth="1"/>
    <col min="11010" max="11010" width="5.625" style="167" customWidth="1"/>
    <col min="11011" max="11011" width="7" style="167" customWidth="1"/>
    <col min="11012" max="11012" width="11" style="167" customWidth="1"/>
    <col min="11013" max="11013" width="12.25" style="167" customWidth="1"/>
    <col min="11014" max="11014" width="8.375" style="167" customWidth="1"/>
    <col min="11015" max="11015" width="9.5" style="167" customWidth="1"/>
    <col min="11016" max="11260" width="8.75" style="167"/>
    <col min="11261" max="11261" width="4.25" style="167" customWidth="1"/>
    <col min="11262" max="11262" width="5.5" style="167" customWidth="1"/>
    <col min="11263" max="11263" width="11.25" style="167" customWidth="1"/>
    <col min="11264" max="11264" width="10.25" style="167" customWidth="1"/>
    <col min="11265" max="11265" width="10.875" style="167" customWidth="1"/>
    <col min="11266" max="11266" width="5.625" style="167" customWidth="1"/>
    <col min="11267" max="11267" width="7" style="167" customWidth="1"/>
    <col min="11268" max="11268" width="11" style="167" customWidth="1"/>
    <col min="11269" max="11269" width="12.25" style="167" customWidth="1"/>
    <col min="11270" max="11270" width="8.375" style="167" customWidth="1"/>
    <col min="11271" max="11271" width="9.5" style="167" customWidth="1"/>
    <col min="11272" max="11516" width="8.75" style="167"/>
    <col min="11517" max="11517" width="4.25" style="167" customWidth="1"/>
    <col min="11518" max="11518" width="5.5" style="167" customWidth="1"/>
    <col min="11519" max="11519" width="11.25" style="167" customWidth="1"/>
    <col min="11520" max="11520" width="10.25" style="167" customWidth="1"/>
    <col min="11521" max="11521" width="10.875" style="167" customWidth="1"/>
    <col min="11522" max="11522" width="5.625" style="167" customWidth="1"/>
    <col min="11523" max="11523" width="7" style="167" customWidth="1"/>
    <col min="11524" max="11524" width="11" style="167" customWidth="1"/>
    <col min="11525" max="11525" width="12.25" style="167" customWidth="1"/>
    <col min="11526" max="11526" width="8.375" style="167" customWidth="1"/>
    <col min="11527" max="11527" width="9.5" style="167" customWidth="1"/>
    <col min="11528" max="11772" width="8.75" style="167"/>
    <col min="11773" max="11773" width="4.25" style="167" customWidth="1"/>
    <col min="11774" max="11774" width="5.5" style="167" customWidth="1"/>
    <col min="11775" max="11775" width="11.25" style="167" customWidth="1"/>
    <col min="11776" max="11776" width="10.25" style="167" customWidth="1"/>
    <col min="11777" max="11777" width="10.875" style="167" customWidth="1"/>
    <col min="11778" max="11778" width="5.625" style="167" customWidth="1"/>
    <col min="11779" max="11779" width="7" style="167" customWidth="1"/>
    <col min="11780" max="11780" width="11" style="167" customWidth="1"/>
    <col min="11781" max="11781" width="12.25" style="167" customWidth="1"/>
    <col min="11782" max="11782" width="8.375" style="167" customWidth="1"/>
    <col min="11783" max="11783" width="9.5" style="167" customWidth="1"/>
    <col min="11784" max="12028" width="8.75" style="167"/>
    <col min="12029" max="12029" width="4.25" style="167" customWidth="1"/>
    <col min="12030" max="12030" width="5.5" style="167" customWidth="1"/>
    <col min="12031" max="12031" width="11.25" style="167" customWidth="1"/>
    <col min="12032" max="12032" width="10.25" style="167" customWidth="1"/>
    <col min="12033" max="12033" width="10.875" style="167" customWidth="1"/>
    <col min="12034" max="12034" width="5.625" style="167" customWidth="1"/>
    <col min="12035" max="12035" width="7" style="167" customWidth="1"/>
    <col min="12036" max="12036" width="11" style="167" customWidth="1"/>
    <col min="12037" max="12037" width="12.25" style="167" customWidth="1"/>
    <col min="12038" max="12038" width="8.375" style="167" customWidth="1"/>
    <col min="12039" max="12039" width="9.5" style="167" customWidth="1"/>
    <col min="12040" max="12284" width="8.75" style="167"/>
    <col min="12285" max="12285" width="4.25" style="167" customWidth="1"/>
    <col min="12286" max="12286" width="5.5" style="167" customWidth="1"/>
    <col min="12287" max="12287" width="11.25" style="167" customWidth="1"/>
    <col min="12288" max="12288" width="10.25" style="167" customWidth="1"/>
    <col min="12289" max="12289" width="10.875" style="167" customWidth="1"/>
    <col min="12290" max="12290" width="5.625" style="167" customWidth="1"/>
    <col min="12291" max="12291" width="7" style="167" customWidth="1"/>
    <col min="12292" max="12292" width="11" style="167" customWidth="1"/>
    <col min="12293" max="12293" width="12.25" style="167" customWidth="1"/>
    <col min="12294" max="12294" width="8.375" style="167" customWidth="1"/>
    <col min="12295" max="12295" width="9.5" style="167" customWidth="1"/>
    <col min="12296" max="12540" width="8.75" style="167"/>
    <col min="12541" max="12541" width="4.25" style="167" customWidth="1"/>
    <col min="12542" max="12542" width="5.5" style="167" customWidth="1"/>
    <col min="12543" max="12543" width="11.25" style="167" customWidth="1"/>
    <col min="12544" max="12544" width="10.25" style="167" customWidth="1"/>
    <col min="12545" max="12545" width="10.875" style="167" customWidth="1"/>
    <col min="12546" max="12546" width="5.625" style="167" customWidth="1"/>
    <col min="12547" max="12547" width="7" style="167" customWidth="1"/>
    <col min="12548" max="12548" width="11" style="167" customWidth="1"/>
    <col min="12549" max="12549" width="12.25" style="167" customWidth="1"/>
    <col min="12550" max="12550" width="8.375" style="167" customWidth="1"/>
    <col min="12551" max="12551" width="9.5" style="167" customWidth="1"/>
    <col min="12552" max="12796" width="8.75" style="167"/>
    <col min="12797" max="12797" width="4.25" style="167" customWidth="1"/>
    <col min="12798" max="12798" width="5.5" style="167" customWidth="1"/>
    <col min="12799" max="12799" width="11.25" style="167" customWidth="1"/>
    <col min="12800" max="12800" width="10.25" style="167" customWidth="1"/>
    <col min="12801" max="12801" width="10.875" style="167" customWidth="1"/>
    <col min="12802" max="12802" width="5.625" style="167" customWidth="1"/>
    <col min="12803" max="12803" width="7" style="167" customWidth="1"/>
    <col min="12804" max="12804" width="11" style="167" customWidth="1"/>
    <col min="12805" max="12805" width="12.25" style="167" customWidth="1"/>
    <col min="12806" max="12806" width="8.375" style="167" customWidth="1"/>
    <col min="12807" max="12807" width="9.5" style="167" customWidth="1"/>
    <col min="12808" max="13052" width="8.75" style="167"/>
    <col min="13053" max="13053" width="4.25" style="167" customWidth="1"/>
    <col min="13054" max="13054" width="5.5" style="167" customWidth="1"/>
    <col min="13055" max="13055" width="11.25" style="167" customWidth="1"/>
    <col min="13056" max="13056" width="10.25" style="167" customWidth="1"/>
    <col min="13057" max="13057" width="10.875" style="167" customWidth="1"/>
    <col min="13058" max="13058" width="5.625" style="167" customWidth="1"/>
    <col min="13059" max="13059" width="7" style="167" customWidth="1"/>
    <col min="13060" max="13060" width="11" style="167" customWidth="1"/>
    <col min="13061" max="13061" width="12.25" style="167" customWidth="1"/>
    <col min="13062" max="13062" width="8.375" style="167" customWidth="1"/>
    <col min="13063" max="13063" width="9.5" style="167" customWidth="1"/>
    <col min="13064" max="13308" width="8.75" style="167"/>
    <col min="13309" max="13309" width="4.25" style="167" customWidth="1"/>
    <col min="13310" max="13310" width="5.5" style="167" customWidth="1"/>
    <col min="13311" max="13311" width="11.25" style="167" customWidth="1"/>
    <col min="13312" max="13312" width="10.25" style="167" customWidth="1"/>
    <col min="13313" max="13313" width="10.875" style="167" customWidth="1"/>
    <col min="13314" max="13314" width="5.625" style="167" customWidth="1"/>
    <col min="13315" max="13315" width="7" style="167" customWidth="1"/>
    <col min="13316" max="13316" width="11" style="167" customWidth="1"/>
    <col min="13317" max="13317" width="12.25" style="167" customWidth="1"/>
    <col min="13318" max="13318" width="8.375" style="167" customWidth="1"/>
    <col min="13319" max="13319" width="9.5" style="167" customWidth="1"/>
    <col min="13320" max="13564" width="8.75" style="167"/>
    <col min="13565" max="13565" width="4.25" style="167" customWidth="1"/>
    <col min="13566" max="13566" width="5.5" style="167" customWidth="1"/>
    <col min="13567" max="13567" width="11.25" style="167" customWidth="1"/>
    <col min="13568" max="13568" width="10.25" style="167" customWidth="1"/>
    <col min="13569" max="13569" width="10.875" style="167" customWidth="1"/>
    <col min="13570" max="13570" width="5.625" style="167" customWidth="1"/>
    <col min="13571" max="13571" width="7" style="167" customWidth="1"/>
    <col min="13572" max="13572" width="11" style="167" customWidth="1"/>
    <col min="13573" max="13573" width="12.25" style="167" customWidth="1"/>
    <col min="13574" max="13574" width="8.375" style="167" customWidth="1"/>
    <col min="13575" max="13575" width="9.5" style="167" customWidth="1"/>
    <col min="13576" max="13820" width="8.75" style="167"/>
    <col min="13821" max="13821" width="4.25" style="167" customWidth="1"/>
    <col min="13822" max="13822" width="5.5" style="167" customWidth="1"/>
    <col min="13823" max="13823" width="11.25" style="167" customWidth="1"/>
    <col min="13824" max="13824" width="10.25" style="167" customWidth="1"/>
    <col min="13825" max="13825" width="10.875" style="167" customWidth="1"/>
    <col min="13826" max="13826" width="5.625" style="167" customWidth="1"/>
    <col min="13827" max="13827" width="7" style="167" customWidth="1"/>
    <col min="13828" max="13828" width="11" style="167" customWidth="1"/>
    <col min="13829" max="13829" width="12.25" style="167" customWidth="1"/>
    <col min="13830" max="13830" width="8.375" style="167" customWidth="1"/>
    <col min="13831" max="13831" width="9.5" style="167" customWidth="1"/>
    <col min="13832" max="14076" width="8.75" style="167"/>
    <col min="14077" max="14077" width="4.25" style="167" customWidth="1"/>
    <col min="14078" max="14078" width="5.5" style="167" customWidth="1"/>
    <col min="14079" max="14079" width="11.25" style="167" customWidth="1"/>
    <col min="14080" max="14080" width="10.25" style="167" customWidth="1"/>
    <col min="14081" max="14081" width="10.875" style="167" customWidth="1"/>
    <col min="14082" max="14082" width="5.625" style="167" customWidth="1"/>
    <col min="14083" max="14083" width="7" style="167" customWidth="1"/>
    <col min="14084" max="14084" width="11" style="167" customWidth="1"/>
    <col min="14085" max="14085" width="12.25" style="167" customWidth="1"/>
    <col min="14086" max="14086" width="8.375" style="167" customWidth="1"/>
    <col min="14087" max="14087" width="9.5" style="167" customWidth="1"/>
    <col min="14088" max="14332" width="8.75" style="167"/>
    <col min="14333" max="14333" width="4.25" style="167" customWidth="1"/>
    <col min="14334" max="14334" width="5.5" style="167" customWidth="1"/>
    <col min="14335" max="14335" width="11.25" style="167" customWidth="1"/>
    <col min="14336" max="14336" width="10.25" style="167" customWidth="1"/>
    <col min="14337" max="14337" width="10.875" style="167" customWidth="1"/>
    <col min="14338" max="14338" width="5.625" style="167" customWidth="1"/>
    <col min="14339" max="14339" width="7" style="167" customWidth="1"/>
    <col min="14340" max="14340" width="11" style="167" customWidth="1"/>
    <col min="14341" max="14341" width="12.25" style="167" customWidth="1"/>
    <col min="14342" max="14342" width="8.375" style="167" customWidth="1"/>
    <col min="14343" max="14343" width="9.5" style="167" customWidth="1"/>
    <col min="14344" max="14588" width="8.75" style="167"/>
    <col min="14589" max="14589" width="4.25" style="167" customWidth="1"/>
    <col min="14590" max="14590" width="5.5" style="167" customWidth="1"/>
    <col min="14591" max="14591" width="11.25" style="167" customWidth="1"/>
    <col min="14592" max="14592" width="10.25" style="167" customWidth="1"/>
    <col min="14593" max="14593" width="10.875" style="167" customWidth="1"/>
    <col min="14594" max="14594" width="5.625" style="167" customWidth="1"/>
    <col min="14595" max="14595" width="7" style="167" customWidth="1"/>
    <col min="14596" max="14596" width="11" style="167" customWidth="1"/>
    <col min="14597" max="14597" width="12.25" style="167" customWidth="1"/>
    <col min="14598" max="14598" width="8.375" style="167" customWidth="1"/>
    <col min="14599" max="14599" width="9.5" style="167" customWidth="1"/>
    <col min="14600" max="14844" width="8.75" style="167"/>
    <col min="14845" max="14845" width="4.25" style="167" customWidth="1"/>
    <col min="14846" max="14846" width="5.5" style="167" customWidth="1"/>
    <col min="14847" max="14847" width="11.25" style="167" customWidth="1"/>
    <col min="14848" max="14848" width="10.25" style="167" customWidth="1"/>
    <col min="14849" max="14849" width="10.875" style="167" customWidth="1"/>
    <col min="14850" max="14850" width="5.625" style="167" customWidth="1"/>
    <col min="14851" max="14851" width="7" style="167" customWidth="1"/>
    <col min="14852" max="14852" width="11" style="167" customWidth="1"/>
    <col min="14853" max="14853" width="12.25" style="167" customWidth="1"/>
    <col min="14854" max="14854" width="8.375" style="167" customWidth="1"/>
    <col min="14855" max="14855" width="9.5" style="167" customWidth="1"/>
    <col min="14856" max="15100" width="8.75" style="167"/>
    <col min="15101" max="15101" width="4.25" style="167" customWidth="1"/>
    <col min="15102" max="15102" width="5.5" style="167" customWidth="1"/>
    <col min="15103" max="15103" width="11.25" style="167" customWidth="1"/>
    <col min="15104" max="15104" width="10.25" style="167" customWidth="1"/>
    <col min="15105" max="15105" width="10.875" style="167" customWidth="1"/>
    <col min="15106" max="15106" width="5.625" style="167" customWidth="1"/>
    <col min="15107" max="15107" width="7" style="167" customWidth="1"/>
    <col min="15108" max="15108" width="11" style="167" customWidth="1"/>
    <col min="15109" max="15109" width="12.25" style="167" customWidth="1"/>
    <col min="15110" max="15110" width="8.375" style="167" customWidth="1"/>
    <col min="15111" max="15111" width="9.5" style="167" customWidth="1"/>
    <col min="15112" max="15356" width="8.75" style="167"/>
    <col min="15357" max="15357" width="4.25" style="167" customWidth="1"/>
    <col min="15358" max="15358" width="5.5" style="167" customWidth="1"/>
    <col min="15359" max="15359" width="11.25" style="167" customWidth="1"/>
    <col min="15360" max="15360" width="10.25" style="167" customWidth="1"/>
    <col min="15361" max="15361" width="10.875" style="167" customWidth="1"/>
    <col min="15362" max="15362" width="5.625" style="167" customWidth="1"/>
    <col min="15363" max="15363" width="7" style="167" customWidth="1"/>
    <col min="15364" max="15364" width="11" style="167" customWidth="1"/>
    <col min="15365" max="15365" width="12.25" style="167" customWidth="1"/>
    <col min="15366" max="15366" width="8.375" style="167" customWidth="1"/>
    <col min="15367" max="15367" width="9.5" style="167" customWidth="1"/>
    <col min="15368" max="15612" width="8.75" style="167"/>
    <col min="15613" max="15613" width="4.25" style="167" customWidth="1"/>
    <col min="15614" max="15614" width="5.5" style="167" customWidth="1"/>
    <col min="15615" max="15615" width="11.25" style="167" customWidth="1"/>
    <col min="15616" max="15616" width="10.25" style="167" customWidth="1"/>
    <col min="15617" max="15617" width="10.875" style="167" customWidth="1"/>
    <col min="15618" max="15618" width="5.625" style="167" customWidth="1"/>
    <col min="15619" max="15619" width="7" style="167" customWidth="1"/>
    <col min="15620" max="15620" width="11" style="167" customWidth="1"/>
    <col min="15621" max="15621" width="12.25" style="167" customWidth="1"/>
    <col min="15622" max="15622" width="8.375" style="167" customWidth="1"/>
    <col min="15623" max="15623" width="9.5" style="167" customWidth="1"/>
    <col min="15624" max="15868" width="8.75" style="167"/>
    <col min="15869" max="15869" width="4.25" style="167" customWidth="1"/>
    <col min="15870" max="15870" width="5.5" style="167" customWidth="1"/>
    <col min="15871" max="15871" width="11.25" style="167" customWidth="1"/>
    <col min="15872" max="15872" width="10.25" style="167" customWidth="1"/>
    <col min="15873" max="15873" width="10.875" style="167" customWidth="1"/>
    <col min="15874" max="15874" width="5.625" style="167" customWidth="1"/>
    <col min="15875" max="15875" width="7" style="167" customWidth="1"/>
    <col min="15876" max="15876" width="11" style="167" customWidth="1"/>
    <col min="15877" max="15877" width="12.25" style="167" customWidth="1"/>
    <col min="15878" max="15878" width="8.375" style="167" customWidth="1"/>
    <col min="15879" max="15879" width="9.5" style="167" customWidth="1"/>
    <col min="15880" max="16124" width="8.75" style="167"/>
    <col min="16125" max="16125" width="4.25" style="167" customWidth="1"/>
    <col min="16126" max="16126" width="5.5" style="167" customWidth="1"/>
    <col min="16127" max="16127" width="11.25" style="167" customWidth="1"/>
    <col min="16128" max="16128" width="10.25" style="167" customWidth="1"/>
    <col min="16129" max="16129" width="10.875" style="167" customWidth="1"/>
    <col min="16130" max="16130" width="5.625" style="167" customWidth="1"/>
    <col min="16131" max="16131" width="7" style="167" customWidth="1"/>
    <col min="16132" max="16132" width="11" style="167" customWidth="1"/>
    <col min="16133" max="16133" width="12.25" style="167" customWidth="1"/>
    <col min="16134" max="16134" width="8.375" style="167" customWidth="1"/>
    <col min="16135" max="16135" width="9.5" style="167" customWidth="1"/>
    <col min="16136" max="16380" width="8.75" style="167"/>
    <col min="16381" max="16383" width="9" style="167" customWidth="1"/>
    <col min="16384" max="16384" width="9" style="167"/>
  </cols>
  <sheetData>
    <row r="1" spans="1:11" x14ac:dyDescent="0.55000000000000004">
      <c r="A1" s="430" t="s">
        <v>307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</row>
    <row r="2" spans="1:11" x14ac:dyDescent="0.55000000000000004">
      <c r="A2" s="431" t="s">
        <v>161</v>
      </c>
      <c r="B2" s="433" t="s">
        <v>162</v>
      </c>
      <c r="C2" s="433" t="s">
        <v>84</v>
      </c>
      <c r="D2" s="433" t="s">
        <v>85</v>
      </c>
      <c r="E2" s="433" t="s">
        <v>86</v>
      </c>
      <c r="F2" s="433" t="s">
        <v>87</v>
      </c>
      <c r="G2" s="433" t="s">
        <v>163</v>
      </c>
      <c r="H2" s="294" t="s">
        <v>288</v>
      </c>
      <c r="I2" s="294" t="s">
        <v>160</v>
      </c>
      <c r="J2" s="50" t="s">
        <v>164</v>
      </c>
      <c r="K2" s="433" t="s">
        <v>8</v>
      </c>
    </row>
    <row r="3" spans="1:11" x14ac:dyDescent="0.55000000000000004">
      <c r="A3" s="432"/>
      <c r="B3" s="432"/>
      <c r="C3" s="432"/>
      <c r="D3" s="432"/>
      <c r="E3" s="432"/>
      <c r="F3" s="432"/>
      <c r="G3" s="432"/>
      <c r="H3" s="295" t="s">
        <v>289</v>
      </c>
      <c r="I3" s="295" t="s">
        <v>290</v>
      </c>
      <c r="J3" s="296" t="s">
        <v>165</v>
      </c>
      <c r="K3" s="432"/>
    </row>
    <row r="4" spans="1:11" x14ac:dyDescent="0.55000000000000004">
      <c r="A4" s="298">
        <v>1</v>
      </c>
      <c r="B4" s="309" t="s">
        <v>308</v>
      </c>
      <c r="C4" s="309" t="s">
        <v>309</v>
      </c>
      <c r="D4" s="309" t="s">
        <v>310</v>
      </c>
      <c r="E4" s="309" t="s">
        <v>291</v>
      </c>
      <c r="F4" s="299" t="s">
        <v>2881</v>
      </c>
      <c r="G4" s="299" t="s">
        <v>2883</v>
      </c>
      <c r="H4" s="299"/>
      <c r="I4" s="300"/>
      <c r="J4" s="300"/>
      <c r="K4" s="300" t="s">
        <v>4482</v>
      </c>
    </row>
    <row r="5" spans="1:11" x14ac:dyDescent="0.55000000000000004">
      <c r="A5" s="301">
        <v>2</v>
      </c>
      <c r="B5" s="307" t="s">
        <v>311</v>
      </c>
      <c r="C5" s="307" t="s">
        <v>312</v>
      </c>
      <c r="D5" s="307" t="s">
        <v>313</v>
      </c>
      <c r="E5" s="307" t="s">
        <v>291</v>
      </c>
      <c r="F5" s="302" t="s">
        <v>272</v>
      </c>
      <c r="G5" s="302" t="s">
        <v>2884</v>
      </c>
      <c r="H5" s="302"/>
      <c r="I5" s="303"/>
      <c r="J5" s="303"/>
      <c r="K5" s="303" t="s">
        <v>4483</v>
      </c>
    </row>
    <row r="6" spans="1:11" x14ac:dyDescent="0.55000000000000004">
      <c r="A6" s="301">
        <v>3</v>
      </c>
      <c r="B6" s="307" t="s">
        <v>311</v>
      </c>
      <c r="C6" s="307" t="s">
        <v>314</v>
      </c>
      <c r="D6" s="307" t="s">
        <v>315</v>
      </c>
      <c r="E6" s="307" t="s">
        <v>291</v>
      </c>
      <c r="F6" s="302" t="s">
        <v>272</v>
      </c>
      <c r="G6" s="302" t="s">
        <v>2885</v>
      </c>
      <c r="H6" s="302"/>
      <c r="I6" s="303"/>
      <c r="J6" s="303"/>
      <c r="K6" s="303" t="s">
        <v>4483</v>
      </c>
    </row>
    <row r="7" spans="1:11" x14ac:dyDescent="0.55000000000000004">
      <c r="A7" s="298">
        <v>4</v>
      </c>
      <c r="B7" s="307" t="s">
        <v>308</v>
      </c>
      <c r="C7" s="307" t="s">
        <v>316</v>
      </c>
      <c r="D7" s="307" t="s">
        <v>317</v>
      </c>
      <c r="E7" s="307" t="s">
        <v>291</v>
      </c>
      <c r="F7" s="302" t="s">
        <v>272</v>
      </c>
      <c r="G7" s="302" t="s">
        <v>2886</v>
      </c>
      <c r="H7" s="302"/>
      <c r="I7" s="303"/>
      <c r="J7" s="303"/>
      <c r="K7" s="303" t="s">
        <v>4483</v>
      </c>
    </row>
    <row r="8" spans="1:11" x14ac:dyDescent="0.55000000000000004">
      <c r="A8" s="301">
        <v>5</v>
      </c>
      <c r="B8" s="307" t="s">
        <v>318</v>
      </c>
      <c r="C8" s="307" t="s">
        <v>319</v>
      </c>
      <c r="D8" s="307" t="s">
        <v>320</v>
      </c>
      <c r="E8" s="307" t="s">
        <v>291</v>
      </c>
      <c r="F8" s="302" t="s">
        <v>272</v>
      </c>
      <c r="G8" s="302" t="s">
        <v>2887</v>
      </c>
      <c r="H8" s="302"/>
      <c r="I8" s="303"/>
      <c r="J8" s="303"/>
      <c r="K8" s="303" t="s">
        <v>4483</v>
      </c>
    </row>
    <row r="9" spans="1:11" x14ac:dyDescent="0.55000000000000004">
      <c r="A9" s="301">
        <v>6</v>
      </c>
      <c r="B9" s="307" t="s">
        <v>311</v>
      </c>
      <c r="C9" s="307" t="s">
        <v>321</v>
      </c>
      <c r="D9" s="307" t="s">
        <v>322</v>
      </c>
      <c r="E9" s="307" t="s">
        <v>291</v>
      </c>
      <c r="F9" s="302" t="s">
        <v>29</v>
      </c>
      <c r="G9" s="302" t="s">
        <v>2888</v>
      </c>
      <c r="H9" s="302"/>
      <c r="I9" s="303"/>
      <c r="J9" s="303"/>
      <c r="K9" s="303"/>
    </row>
    <row r="10" spans="1:11" x14ac:dyDescent="0.55000000000000004">
      <c r="A10" s="298">
        <v>7</v>
      </c>
      <c r="B10" s="307" t="s">
        <v>318</v>
      </c>
      <c r="C10" s="307" t="s">
        <v>323</v>
      </c>
      <c r="D10" s="307" t="s">
        <v>324</v>
      </c>
      <c r="E10" s="307" t="s">
        <v>291</v>
      </c>
      <c r="F10" s="302" t="s">
        <v>29</v>
      </c>
      <c r="G10" s="302" t="s">
        <v>2889</v>
      </c>
      <c r="H10" s="302"/>
      <c r="I10" s="303"/>
      <c r="J10" s="303"/>
      <c r="K10" s="303"/>
    </row>
    <row r="11" spans="1:11" x14ac:dyDescent="0.55000000000000004">
      <c r="A11" s="301">
        <v>8</v>
      </c>
      <c r="B11" s="307" t="s">
        <v>311</v>
      </c>
      <c r="C11" s="307" t="s">
        <v>325</v>
      </c>
      <c r="D11" s="307" t="s">
        <v>326</v>
      </c>
      <c r="E11" s="307" t="s">
        <v>291</v>
      </c>
      <c r="F11" s="302" t="s">
        <v>29</v>
      </c>
      <c r="G11" s="302" t="s">
        <v>2890</v>
      </c>
      <c r="H11" s="302"/>
      <c r="I11" s="303"/>
      <c r="J11" s="303"/>
      <c r="K11" s="303"/>
    </row>
    <row r="12" spans="1:11" x14ac:dyDescent="0.55000000000000004">
      <c r="A12" s="301">
        <v>9</v>
      </c>
      <c r="B12" s="307" t="s">
        <v>308</v>
      </c>
      <c r="C12" s="307" t="s">
        <v>327</v>
      </c>
      <c r="D12" s="307" t="s">
        <v>328</v>
      </c>
      <c r="E12" s="307" t="s">
        <v>291</v>
      </c>
      <c r="F12" s="302" t="s">
        <v>29</v>
      </c>
      <c r="G12" s="302" t="s">
        <v>2891</v>
      </c>
      <c r="H12" s="302"/>
      <c r="I12" s="303"/>
      <c r="J12" s="303"/>
      <c r="K12" s="303"/>
    </row>
    <row r="13" spans="1:11" x14ac:dyDescent="0.55000000000000004">
      <c r="A13" s="298">
        <v>10</v>
      </c>
      <c r="B13" s="307" t="s">
        <v>308</v>
      </c>
      <c r="C13" s="307" t="s">
        <v>329</v>
      </c>
      <c r="D13" s="307" t="s">
        <v>330</v>
      </c>
      <c r="E13" s="307" t="s">
        <v>291</v>
      </c>
      <c r="F13" s="302" t="s">
        <v>29</v>
      </c>
      <c r="G13" s="302" t="s">
        <v>2892</v>
      </c>
      <c r="H13" s="302"/>
      <c r="I13" s="303"/>
      <c r="J13" s="303"/>
      <c r="K13" s="303"/>
    </row>
    <row r="14" spans="1:11" x14ac:dyDescent="0.55000000000000004">
      <c r="A14" s="301">
        <v>11</v>
      </c>
      <c r="B14" s="307" t="s">
        <v>318</v>
      </c>
      <c r="C14" s="307" t="s">
        <v>331</v>
      </c>
      <c r="D14" s="307" t="s">
        <v>332</v>
      </c>
      <c r="E14" s="307" t="s">
        <v>291</v>
      </c>
      <c r="F14" s="302" t="s">
        <v>29</v>
      </c>
      <c r="G14" s="302" t="s">
        <v>2893</v>
      </c>
      <c r="H14" s="302"/>
      <c r="I14" s="303"/>
      <c r="J14" s="303"/>
      <c r="K14" s="303"/>
    </row>
    <row r="15" spans="1:11" x14ac:dyDescent="0.55000000000000004">
      <c r="A15" s="301">
        <v>12</v>
      </c>
      <c r="B15" s="307" t="s">
        <v>308</v>
      </c>
      <c r="C15" s="307" t="s">
        <v>333</v>
      </c>
      <c r="D15" s="307" t="s">
        <v>334</v>
      </c>
      <c r="E15" s="307" t="s">
        <v>291</v>
      </c>
      <c r="F15" s="302" t="s">
        <v>29</v>
      </c>
      <c r="G15" s="302" t="s">
        <v>2894</v>
      </c>
      <c r="H15" s="302"/>
      <c r="I15" s="303"/>
      <c r="J15" s="303"/>
      <c r="K15" s="303"/>
    </row>
    <row r="16" spans="1:11" x14ac:dyDescent="0.55000000000000004">
      <c r="A16" s="298">
        <v>13</v>
      </c>
      <c r="B16" s="307" t="s">
        <v>308</v>
      </c>
      <c r="C16" s="307" t="s">
        <v>335</v>
      </c>
      <c r="D16" s="307" t="s">
        <v>336</v>
      </c>
      <c r="E16" s="307" t="s">
        <v>291</v>
      </c>
      <c r="F16" s="302" t="s">
        <v>29</v>
      </c>
      <c r="G16" s="302" t="s">
        <v>2895</v>
      </c>
      <c r="H16" s="302"/>
      <c r="I16" s="303"/>
      <c r="J16" s="303"/>
      <c r="K16" s="303"/>
    </row>
    <row r="17" spans="1:11" x14ac:dyDescent="0.55000000000000004">
      <c r="A17" s="301">
        <v>14</v>
      </c>
      <c r="B17" s="307" t="s">
        <v>311</v>
      </c>
      <c r="C17" s="307" t="s">
        <v>337</v>
      </c>
      <c r="D17" s="307" t="s">
        <v>338</v>
      </c>
      <c r="E17" s="307" t="s">
        <v>291</v>
      </c>
      <c r="F17" s="302" t="s">
        <v>29</v>
      </c>
      <c r="G17" s="302" t="s">
        <v>2896</v>
      </c>
      <c r="H17" s="302"/>
      <c r="I17" s="303"/>
      <c r="J17" s="303"/>
      <c r="K17" s="303"/>
    </row>
    <row r="18" spans="1:11" x14ac:dyDescent="0.55000000000000004">
      <c r="A18" s="301">
        <v>15</v>
      </c>
      <c r="B18" s="307" t="s">
        <v>318</v>
      </c>
      <c r="C18" s="307" t="s">
        <v>339</v>
      </c>
      <c r="D18" s="307" t="s">
        <v>340</v>
      </c>
      <c r="E18" s="307" t="s">
        <v>291</v>
      </c>
      <c r="F18" s="302" t="s">
        <v>29</v>
      </c>
      <c r="G18" s="302" t="s">
        <v>2897</v>
      </c>
      <c r="H18" s="302"/>
      <c r="I18" s="303"/>
      <c r="J18" s="303"/>
      <c r="K18" s="303"/>
    </row>
    <row r="19" spans="1:11" x14ac:dyDescent="0.55000000000000004">
      <c r="A19" s="298">
        <v>16</v>
      </c>
      <c r="B19" s="307" t="s">
        <v>318</v>
      </c>
      <c r="C19" s="307" t="s">
        <v>341</v>
      </c>
      <c r="D19" s="307" t="s">
        <v>342</v>
      </c>
      <c r="E19" s="307" t="s">
        <v>291</v>
      </c>
      <c r="F19" s="302" t="s">
        <v>29</v>
      </c>
      <c r="G19" s="302" t="s">
        <v>2898</v>
      </c>
      <c r="H19" s="302"/>
      <c r="I19" s="303"/>
      <c r="J19" s="303"/>
      <c r="K19" s="303"/>
    </row>
    <row r="20" spans="1:11" x14ac:dyDescent="0.55000000000000004">
      <c r="A20" s="301">
        <v>17</v>
      </c>
      <c r="B20" s="307" t="s">
        <v>318</v>
      </c>
      <c r="C20" s="307" t="s">
        <v>343</v>
      </c>
      <c r="D20" s="307" t="s">
        <v>344</v>
      </c>
      <c r="E20" s="307" t="s">
        <v>291</v>
      </c>
      <c r="F20" s="302" t="s">
        <v>29</v>
      </c>
      <c r="G20" s="302" t="s">
        <v>2899</v>
      </c>
      <c r="H20" s="302"/>
      <c r="I20" s="303"/>
      <c r="J20" s="303"/>
      <c r="K20" s="303"/>
    </row>
    <row r="21" spans="1:11" x14ac:dyDescent="0.55000000000000004">
      <c r="A21" s="301">
        <v>18</v>
      </c>
      <c r="B21" s="307" t="s">
        <v>308</v>
      </c>
      <c r="C21" s="307" t="s">
        <v>345</v>
      </c>
      <c r="D21" s="307" t="s">
        <v>346</v>
      </c>
      <c r="E21" s="307" t="s">
        <v>291</v>
      </c>
      <c r="F21" s="302" t="s">
        <v>29</v>
      </c>
      <c r="G21" s="302" t="s">
        <v>2900</v>
      </c>
      <c r="H21" s="302"/>
      <c r="I21" s="303"/>
      <c r="J21" s="303"/>
      <c r="K21" s="303"/>
    </row>
    <row r="22" spans="1:11" x14ac:dyDescent="0.55000000000000004">
      <c r="A22" s="298">
        <v>19</v>
      </c>
      <c r="B22" s="307" t="s">
        <v>318</v>
      </c>
      <c r="C22" s="307" t="s">
        <v>347</v>
      </c>
      <c r="D22" s="307" t="s">
        <v>348</v>
      </c>
      <c r="E22" s="307" t="s">
        <v>291</v>
      </c>
      <c r="F22" s="302" t="s">
        <v>29</v>
      </c>
      <c r="G22" s="302" t="s">
        <v>2901</v>
      </c>
      <c r="H22" s="302"/>
      <c r="I22" s="303"/>
      <c r="J22" s="303"/>
      <c r="K22" s="303"/>
    </row>
    <row r="23" spans="1:11" x14ac:dyDescent="0.55000000000000004">
      <c r="A23" s="301">
        <v>20</v>
      </c>
      <c r="B23" s="307" t="s">
        <v>318</v>
      </c>
      <c r="C23" s="307" t="s">
        <v>349</v>
      </c>
      <c r="D23" s="307" t="s">
        <v>350</v>
      </c>
      <c r="E23" s="307" t="s">
        <v>291</v>
      </c>
      <c r="F23" s="302" t="s">
        <v>29</v>
      </c>
      <c r="G23" s="302" t="s">
        <v>2902</v>
      </c>
      <c r="H23" s="302"/>
      <c r="I23" s="303"/>
      <c r="J23" s="303"/>
      <c r="K23" s="303"/>
    </row>
    <row r="24" spans="1:11" x14ac:dyDescent="0.55000000000000004">
      <c r="A24" s="301">
        <v>21</v>
      </c>
      <c r="B24" s="307" t="s">
        <v>318</v>
      </c>
      <c r="C24" s="307" t="s">
        <v>351</v>
      </c>
      <c r="D24" s="307" t="s">
        <v>352</v>
      </c>
      <c r="E24" s="307" t="s">
        <v>291</v>
      </c>
      <c r="F24" s="302" t="s">
        <v>29</v>
      </c>
      <c r="G24" s="302" t="s">
        <v>2903</v>
      </c>
      <c r="H24" s="302"/>
      <c r="I24" s="303"/>
      <c r="J24" s="303"/>
      <c r="K24" s="303"/>
    </row>
    <row r="25" spans="1:11" x14ac:dyDescent="0.55000000000000004">
      <c r="A25" s="298">
        <v>22</v>
      </c>
      <c r="B25" s="307" t="s">
        <v>318</v>
      </c>
      <c r="C25" s="307" t="s">
        <v>353</v>
      </c>
      <c r="D25" s="307" t="s">
        <v>354</v>
      </c>
      <c r="E25" s="307" t="s">
        <v>291</v>
      </c>
      <c r="F25" s="302" t="s">
        <v>29</v>
      </c>
      <c r="G25" s="302" t="s">
        <v>2904</v>
      </c>
      <c r="H25" s="302"/>
      <c r="I25" s="303"/>
      <c r="J25" s="303"/>
      <c r="K25" s="303"/>
    </row>
    <row r="26" spans="1:11" x14ac:dyDescent="0.55000000000000004">
      <c r="A26" s="301">
        <v>23</v>
      </c>
      <c r="B26" s="307" t="s">
        <v>311</v>
      </c>
      <c r="C26" s="307" t="s">
        <v>355</v>
      </c>
      <c r="D26" s="307" t="s">
        <v>356</v>
      </c>
      <c r="E26" s="307" t="s">
        <v>291</v>
      </c>
      <c r="F26" s="302" t="s">
        <v>29</v>
      </c>
      <c r="G26" s="302" t="s">
        <v>2905</v>
      </c>
      <c r="H26" s="302"/>
      <c r="I26" s="303"/>
      <c r="J26" s="303"/>
      <c r="K26" s="303"/>
    </row>
    <row r="27" spans="1:11" x14ac:dyDescent="0.55000000000000004">
      <c r="A27" s="301">
        <v>24</v>
      </c>
      <c r="B27" s="307" t="s">
        <v>318</v>
      </c>
      <c r="C27" s="307" t="s">
        <v>357</v>
      </c>
      <c r="D27" s="307" t="s">
        <v>358</v>
      </c>
      <c r="E27" s="307" t="s">
        <v>291</v>
      </c>
      <c r="F27" s="302" t="s">
        <v>29</v>
      </c>
      <c r="G27" s="302" t="s">
        <v>2906</v>
      </c>
      <c r="H27" s="302"/>
      <c r="I27" s="303"/>
      <c r="J27" s="303"/>
      <c r="K27" s="303"/>
    </row>
    <row r="28" spans="1:11" x14ac:dyDescent="0.55000000000000004">
      <c r="A28" s="298">
        <v>25</v>
      </c>
      <c r="B28" s="307" t="s">
        <v>318</v>
      </c>
      <c r="C28" s="307" t="s">
        <v>359</v>
      </c>
      <c r="D28" s="307" t="s">
        <v>360</v>
      </c>
      <c r="E28" s="307" t="s">
        <v>291</v>
      </c>
      <c r="F28" s="302" t="s">
        <v>29</v>
      </c>
      <c r="G28" s="302" t="s">
        <v>2907</v>
      </c>
      <c r="H28" s="302"/>
      <c r="I28" s="303"/>
      <c r="J28" s="303"/>
      <c r="K28" s="303"/>
    </row>
    <row r="29" spans="1:11" x14ac:dyDescent="0.55000000000000004">
      <c r="A29" s="301">
        <v>26</v>
      </c>
      <c r="B29" s="307" t="s">
        <v>311</v>
      </c>
      <c r="C29" s="307" t="s">
        <v>361</v>
      </c>
      <c r="D29" s="307" t="s">
        <v>362</v>
      </c>
      <c r="E29" s="307" t="s">
        <v>291</v>
      </c>
      <c r="F29" s="302" t="s">
        <v>29</v>
      </c>
      <c r="G29" s="302" t="s">
        <v>2908</v>
      </c>
      <c r="H29" s="302"/>
      <c r="I29" s="303"/>
      <c r="J29" s="303"/>
      <c r="K29" s="303"/>
    </row>
    <row r="30" spans="1:11" x14ac:dyDescent="0.55000000000000004">
      <c r="A30" s="301">
        <v>27</v>
      </c>
      <c r="B30" s="307" t="s">
        <v>311</v>
      </c>
      <c r="C30" s="307" t="s">
        <v>363</v>
      </c>
      <c r="D30" s="307" t="s">
        <v>364</v>
      </c>
      <c r="E30" s="307" t="s">
        <v>291</v>
      </c>
      <c r="F30" s="302" t="s">
        <v>29</v>
      </c>
      <c r="G30" s="302" t="s">
        <v>2909</v>
      </c>
      <c r="H30" s="302"/>
      <c r="I30" s="303"/>
      <c r="J30" s="303"/>
      <c r="K30" s="303"/>
    </row>
    <row r="31" spans="1:11" x14ac:dyDescent="0.55000000000000004">
      <c r="A31" s="298">
        <v>28</v>
      </c>
      <c r="B31" s="307" t="s">
        <v>311</v>
      </c>
      <c r="C31" s="307" t="s">
        <v>365</v>
      </c>
      <c r="D31" s="307" t="s">
        <v>366</v>
      </c>
      <c r="E31" s="307" t="s">
        <v>291</v>
      </c>
      <c r="F31" s="302" t="s">
        <v>29</v>
      </c>
      <c r="G31" s="302" t="s">
        <v>2910</v>
      </c>
      <c r="H31" s="302"/>
      <c r="I31" s="303"/>
      <c r="J31" s="303"/>
      <c r="K31" s="303"/>
    </row>
    <row r="32" spans="1:11" x14ac:dyDescent="0.55000000000000004">
      <c r="A32" s="301">
        <v>29</v>
      </c>
      <c r="B32" s="307" t="s">
        <v>311</v>
      </c>
      <c r="C32" s="307" t="s">
        <v>367</v>
      </c>
      <c r="D32" s="307" t="s">
        <v>368</v>
      </c>
      <c r="E32" s="307" t="s">
        <v>291</v>
      </c>
      <c r="F32" s="302" t="s">
        <v>29</v>
      </c>
      <c r="G32" s="302" t="s">
        <v>2911</v>
      </c>
      <c r="H32" s="302"/>
      <c r="I32" s="303"/>
      <c r="J32" s="303"/>
      <c r="K32" s="303"/>
    </row>
    <row r="33" spans="1:11" x14ac:dyDescent="0.55000000000000004">
      <c r="A33" s="301">
        <v>30</v>
      </c>
      <c r="B33" s="307" t="s">
        <v>318</v>
      </c>
      <c r="C33" s="307" t="s">
        <v>369</v>
      </c>
      <c r="D33" s="307" t="s">
        <v>370</v>
      </c>
      <c r="E33" s="307" t="s">
        <v>291</v>
      </c>
      <c r="F33" s="302" t="s">
        <v>29</v>
      </c>
      <c r="G33" s="302" t="s">
        <v>2912</v>
      </c>
      <c r="H33" s="302"/>
      <c r="I33" s="303"/>
      <c r="J33" s="303"/>
      <c r="K33" s="303"/>
    </row>
    <row r="34" spans="1:11" x14ac:dyDescent="0.55000000000000004">
      <c r="A34" s="298">
        <v>31</v>
      </c>
      <c r="B34" s="307" t="s">
        <v>371</v>
      </c>
      <c r="C34" s="307" t="s">
        <v>372</v>
      </c>
      <c r="D34" s="307" t="s">
        <v>373</v>
      </c>
      <c r="E34" s="307" t="s">
        <v>291</v>
      </c>
      <c r="F34" s="302" t="s">
        <v>29</v>
      </c>
      <c r="G34" s="302" t="s">
        <v>2913</v>
      </c>
      <c r="H34" s="302"/>
      <c r="I34" s="303"/>
      <c r="J34" s="303"/>
      <c r="K34" s="303"/>
    </row>
    <row r="35" spans="1:11" x14ac:dyDescent="0.55000000000000004">
      <c r="A35" s="301">
        <v>32</v>
      </c>
      <c r="B35" s="307" t="s">
        <v>311</v>
      </c>
      <c r="C35" s="307" t="s">
        <v>374</v>
      </c>
      <c r="D35" s="307" t="s">
        <v>375</v>
      </c>
      <c r="E35" s="307" t="s">
        <v>291</v>
      </c>
      <c r="F35" s="302" t="s">
        <v>29</v>
      </c>
      <c r="G35" s="302" t="s">
        <v>2914</v>
      </c>
      <c r="H35" s="302"/>
      <c r="I35" s="303"/>
      <c r="J35" s="303"/>
      <c r="K35" s="303"/>
    </row>
    <row r="36" spans="1:11" x14ac:dyDescent="0.55000000000000004">
      <c r="A36" s="301">
        <v>33</v>
      </c>
      <c r="B36" s="307" t="s">
        <v>318</v>
      </c>
      <c r="C36" s="307" t="s">
        <v>376</v>
      </c>
      <c r="D36" s="307" t="s">
        <v>377</v>
      </c>
      <c r="E36" s="307" t="s">
        <v>291</v>
      </c>
      <c r="F36" s="302" t="s">
        <v>29</v>
      </c>
      <c r="G36" s="302" t="s">
        <v>2915</v>
      </c>
      <c r="H36" s="302"/>
      <c r="I36" s="303"/>
      <c r="J36" s="303"/>
      <c r="K36" s="303"/>
    </row>
    <row r="37" spans="1:11" x14ac:dyDescent="0.55000000000000004">
      <c r="A37" s="298">
        <v>34</v>
      </c>
      <c r="B37" s="307" t="s">
        <v>308</v>
      </c>
      <c r="C37" s="307" t="s">
        <v>378</v>
      </c>
      <c r="D37" s="307" t="s">
        <v>379</v>
      </c>
      <c r="E37" s="307" t="s">
        <v>291</v>
      </c>
      <c r="F37" s="302" t="s">
        <v>29</v>
      </c>
      <c r="G37" s="302" t="s">
        <v>2916</v>
      </c>
      <c r="H37" s="302"/>
      <c r="I37" s="303"/>
      <c r="J37" s="303"/>
      <c r="K37" s="303"/>
    </row>
    <row r="38" spans="1:11" x14ac:dyDescent="0.55000000000000004">
      <c r="A38" s="301">
        <v>35</v>
      </c>
      <c r="B38" s="307" t="s">
        <v>318</v>
      </c>
      <c r="C38" s="307" t="s">
        <v>380</v>
      </c>
      <c r="D38" s="307" t="s">
        <v>381</v>
      </c>
      <c r="E38" s="307" t="s">
        <v>291</v>
      </c>
      <c r="F38" s="302" t="s">
        <v>29</v>
      </c>
      <c r="G38" s="302" t="s">
        <v>2917</v>
      </c>
      <c r="H38" s="302"/>
      <c r="I38" s="303"/>
      <c r="J38" s="303"/>
      <c r="K38" s="303"/>
    </row>
    <row r="39" spans="1:11" s="297" customFormat="1" x14ac:dyDescent="0.55000000000000004">
      <c r="A39" s="301">
        <v>36</v>
      </c>
      <c r="B39" s="307" t="s">
        <v>308</v>
      </c>
      <c r="C39" s="307" t="s">
        <v>382</v>
      </c>
      <c r="D39" s="307" t="s">
        <v>383</v>
      </c>
      <c r="E39" s="307" t="s">
        <v>291</v>
      </c>
      <c r="F39" s="302" t="s">
        <v>29</v>
      </c>
      <c r="G39" s="302" t="s">
        <v>2918</v>
      </c>
      <c r="H39" s="302"/>
      <c r="I39" s="303"/>
      <c r="J39" s="303"/>
      <c r="K39" s="303"/>
    </row>
    <row r="40" spans="1:11" x14ac:dyDescent="0.55000000000000004">
      <c r="A40" s="298">
        <v>37</v>
      </c>
      <c r="B40" s="307" t="s">
        <v>311</v>
      </c>
      <c r="C40" s="307" t="s">
        <v>384</v>
      </c>
      <c r="D40" s="307" t="s">
        <v>385</v>
      </c>
      <c r="E40" s="307" t="s">
        <v>291</v>
      </c>
      <c r="F40" s="302" t="s">
        <v>29</v>
      </c>
      <c r="G40" s="302" t="s">
        <v>2919</v>
      </c>
      <c r="H40" s="302"/>
      <c r="I40" s="303"/>
      <c r="J40" s="303"/>
      <c r="K40" s="303"/>
    </row>
    <row r="41" spans="1:11" x14ac:dyDescent="0.55000000000000004">
      <c r="A41" s="301">
        <v>38</v>
      </c>
      <c r="B41" s="307" t="s">
        <v>308</v>
      </c>
      <c r="C41" s="307" t="s">
        <v>386</v>
      </c>
      <c r="D41" s="307" t="s">
        <v>387</v>
      </c>
      <c r="E41" s="307" t="s">
        <v>291</v>
      </c>
      <c r="F41" s="302" t="s">
        <v>29</v>
      </c>
      <c r="G41" s="302" t="s">
        <v>2920</v>
      </c>
      <c r="H41" s="302"/>
      <c r="I41" s="303"/>
      <c r="J41" s="303"/>
      <c r="K41" s="303"/>
    </row>
    <row r="42" spans="1:11" x14ac:dyDescent="0.55000000000000004">
      <c r="A42" s="301">
        <v>39</v>
      </c>
      <c r="B42" s="307" t="s">
        <v>318</v>
      </c>
      <c r="C42" s="307" t="s">
        <v>388</v>
      </c>
      <c r="D42" s="307" t="s">
        <v>389</v>
      </c>
      <c r="E42" s="307" t="s">
        <v>291</v>
      </c>
      <c r="F42" s="302" t="s">
        <v>29</v>
      </c>
      <c r="G42" s="302" t="s">
        <v>2921</v>
      </c>
      <c r="H42" s="302"/>
      <c r="I42" s="303"/>
      <c r="J42" s="303"/>
      <c r="K42" s="303"/>
    </row>
    <row r="43" spans="1:11" x14ac:dyDescent="0.55000000000000004">
      <c r="A43" s="298">
        <v>40</v>
      </c>
      <c r="B43" s="307" t="s">
        <v>318</v>
      </c>
      <c r="C43" s="307" t="s">
        <v>390</v>
      </c>
      <c r="D43" s="307" t="s">
        <v>391</v>
      </c>
      <c r="E43" s="307" t="s">
        <v>291</v>
      </c>
      <c r="F43" s="302" t="s">
        <v>29</v>
      </c>
      <c r="G43" s="302" t="s">
        <v>2922</v>
      </c>
      <c r="H43" s="302"/>
      <c r="I43" s="303"/>
      <c r="J43" s="303"/>
      <c r="K43" s="303"/>
    </row>
    <row r="44" spans="1:11" x14ac:dyDescent="0.55000000000000004">
      <c r="A44" s="301">
        <v>41</v>
      </c>
      <c r="B44" s="307" t="s">
        <v>311</v>
      </c>
      <c r="C44" s="307" t="s">
        <v>392</v>
      </c>
      <c r="D44" s="307" t="s">
        <v>393</v>
      </c>
      <c r="E44" s="307" t="s">
        <v>291</v>
      </c>
      <c r="F44" s="302" t="s">
        <v>29</v>
      </c>
      <c r="G44" s="302" t="s">
        <v>2923</v>
      </c>
      <c r="H44" s="302"/>
      <c r="I44" s="303"/>
      <c r="J44" s="303"/>
      <c r="K44" s="303"/>
    </row>
    <row r="45" spans="1:11" x14ac:dyDescent="0.55000000000000004">
      <c r="A45" s="301">
        <v>42</v>
      </c>
      <c r="B45" s="307" t="s">
        <v>308</v>
      </c>
      <c r="C45" s="307" t="s">
        <v>394</v>
      </c>
      <c r="D45" s="307" t="s">
        <v>395</v>
      </c>
      <c r="E45" s="307" t="s">
        <v>291</v>
      </c>
      <c r="F45" s="302" t="s">
        <v>29</v>
      </c>
      <c r="G45" s="302" t="s">
        <v>2924</v>
      </c>
      <c r="H45" s="302"/>
      <c r="I45" s="303"/>
      <c r="J45" s="303"/>
      <c r="K45" s="303"/>
    </row>
    <row r="46" spans="1:11" x14ac:dyDescent="0.55000000000000004">
      <c r="A46" s="298">
        <v>43</v>
      </c>
      <c r="B46" s="307" t="s">
        <v>308</v>
      </c>
      <c r="C46" s="307" t="s">
        <v>396</v>
      </c>
      <c r="D46" s="307" t="s">
        <v>397</v>
      </c>
      <c r="E46" s="307" t="s">
        <v>291</v>
      </c>
      <c r="F46" s="302" t="s">
        <v>29</v>
      </c>
      <c r="G46" s="302" t="s">
        <v>2925</v>
      </c>
      <c r="H46" s="302"/>
      <c r="I46" s="303"/>
      <c r="J46" s="303"/>
      <c r="K46" s="303"/>
    </row>
    <row r="47" spans="1:11" x14ac:dyDescent="0.55000000000000004">
      <c r="A47" s="301">
        <v>44</v>
      </c>
      <c r="B47" s="307" t="s">
        <v>318</v>
      </c>
      <c r="C47" s="307" t="s">
        <v>398</v>
      </c>
      <c r="D47" s="307" t="s">
        <v>399</v>
      </c>
      <c r="E47" s="307" t="s">
        <v>291</v>
      </c>
      <c r="F47" s="302" t="s">
        <v>29</v>
      </c>
      <c r="G47" s="302" t="s">
        <v>2926</v>
      </c>
      <c r="H47" s="302"/>
      <c r="I47" s="303"/>
      <c r="J47" s="303"/>
      <c r="K47" s="303"/>
    </row>
    <row r="48" spans="1:11" x14ac:dyDescent="0.55000000000000004">
      <c r="A48" s="301">
        <v>45</v>
      </c>
      <c r="B48" s="307" t="s">
        <v>318</v>
      </c>
      <c r="C48" s="307" t="s">
        <v>400</v>
      </c>
      <c r="D48" s="307" t="s">
        <v>401</v>
      </c>
      <c r="E48" s="307" t="s">
        <v>291</v>
      </c>
      <c r="F48" s="302" t="s">
        <v>29</v>
      </c>
      <c r="G48" s="302" t="s">
        <v>2927</v>
      </c>
      <c r="H48" s="302"/>
      <c r="I48" s="303"/>
      <c r="J48" s="303"/>
      <c r="K48" s="303"/>
    </row>
    <row r="49" spans="1:11" x14ac:dyDescent="0.55000000000000004">
      <c r="A49" s="298">
        <v>46</v>
      </c>
      <c r="B49" s="307" t="s">
        <v>311</v>
      </c>
      <c r="C49" s="307" t="s">
        <v>402</v>
      </c>
      <c r="D49" s="307" t="s">
        <v>403</v>
      </c>
      <c r="E49" s="307" t="s">
        <v>291</v>
      </c>
      <c r="F49" s="302" t="s">
        <v>29</v>
      </c>
      <c r="G49" s="302" t="s">
        <v>2928</v>
      </c>
      <c r="H49" s="302"/>
      <c r="I49" s="303"/>
      <c r="J49" s="303"/>
      <c r="K49" s="303"/>
    </row>
    <row r="50" spans="1:11" x14ac:dyDescent="0.55000000000000004">
      <c r="A50" s="301">
        <v>47</v>
      </c>
      <c r="B50" s="307" t="s">
        <v>308</v>
      </c>
      <c r="C50" s="307" t="s">
        <v>404</v>
      </c>
      <c r="D50" s="307" t="s">
        <v>405</v>
      </c>
      <c r="E50" s="307" t="s">
        <v>291</v>
      </c>
      <c r="F50" s="302" t="s">
        <v>29</v>
      </c>
      <c r="G50" s="302" t="s">
        <v>2929</v>
      </c>
      <c r="H50" s="302"/>
      <c r="I50" s="303"/>
      <c r="J50" s="303"/>
      <c r="K50" s="303"/>
    </row>
    <row r="51" spans="1:11" x14ac:dyDescent="0.55000000000000004">
      <c r="A51" s="301">
        <v>48</v>
      </c>
      <c r="B51" s="307" t="s">
        <v>308</v>
      </c>
      <c r="C51" s="307" t="s">
        <v>406</v>
      </c>
      <c r="D51" s="307" t="s">
        <v>407</v>
      </c>
      <c r="E51" s="307" t="s">
        <v>291</v>
      </c>
      <c r="F51" s="302" t="s">
        <v>29</v>
      </c>
      <c r="G51" s="302" t="s">
        <v>2930</v>
      </c>
      <c r="H51" s="302"/>
      <c r="I51" s="303"/>
      <c r="J51" s="303"/>
      <c r="K51" s="303"/>
    </row>
    <row r="52" spans="1:11" x14ac:dyDescent="0.55000000000000004">
      <c r="A52" s="298">
        <v>49</v>
      </c>
      <c r="B52" s="307" t="s">
        <v>318</v>
      </c>
      <c r="C52" s="307" t="s">
        <v>408</v>
      </c>
      <c r="D52" s="307" t="s">
        <v>409</v>
      </c>
      <c r="E52" s="307" t="s">
        <v>291</v>
      </c>
      <c r="F52" s="302" t="s">
        <v>29</v>
      </c>
      <c r="G52" s="302" t="s">
        <v>2931</v>
      </c>
      <c r="H52" s="302"/>
      <c r="I52" s="303"/>
      <c r="J52" s="303"/>
      <c r="K52" s="303"/>
    </row>
    <row r="53" spans="1:11" x14ac:dyDescent="0.55000000000000004">
      <c r="A53" s="301">
        <v>50</v>
      </c>
      <c r="B53" s="307" t="s">
        <v>318</v>
      </c>
      <c r="C53" s="307" t="s">
        <v>4485</v>
      </c>
      <c r="D53" s="307" t="s">
        <v>410</v>
      </c>
      <c r="E53" s="307" t="s">
        <v>291</v>
      </c>
      <c r="F53" s="302" t="s">
        <v>29</v>
      </c>
      <c r="G53" s="302" t="s">
        <v>2932</v>
      </c>
      <c r="H53" s="302"/>
      <c r="I53" s="303"/>
      <c r="J53" s="303"/>
      <c r="K53" s="303"/>
    </row>
    <row r="54" spans="1:11" x14ac:dyDescent="0.55000000000000004">
      <c r="A54" s="301">
        <v>51</v>
      </c>
      <c r="B54" s="307" t="s">
        <v>318</v>
      </c>
      <c r="C54" s="307" t="s">
        <v>411</v>
      </c>
      <c r="D54" s="307" t="s">
        <v>412</v>
      </c>
      <c r="E54" s="307" t="s">
        <v>291</v>
      </c>
      <c r="F54" s="302" t="s">
        <v>29</v>
      </c>
      <c r="G54" s="302" t="s">
        <v>2933</v>
      </c>
      <c r="H54" s="302"/>
      <c r="I54" s="303"/>
      <c r="J54" s="303"/>
      <c r="K54" s="303"/>
    </row>
    <row r="55" spans="1:11" x14ac:dyDescent="0.55000000000000004">
      <c r="A55" s="298">
        <v>52</v>
      </c>
      <c r="B55" s="307" t="s">
        <v>318</v>
      </c>
      <c r="C55" s="307" t="s">
        <v>413</v>
      </c>
      <c r="D55" s="307" t="s">
        <v>414</v>
      </c>
      <c r="E55" s="307" t="s">
        <v>291</v>
      </c>
      <c r="F55" s="302" t="s">
        <v>29</v>
      </c>
      <c r="G55" s="302" t="s">
        <v>2934</v>
      </c>
      <c r="H55" s="302"/>
      <c r="I55" s="303"/>
      <c r="J55" s="303"/>
      <c r="K55" s="303"/>
    </row>
    <row r="56" spans="1:11" x14ac:dyDescent="0.55000000000000004">
      <c r="A56" s="301">
        <v>53</v>
      </c>
      <c r="B56" s="307" t="s">
        <v>318</v>
      </c>
      <c r="C56" s="307" t="s">
        <v>415</v>
      </c>
      <c r="D56" s="307" t="s">
        <v>416</v>
      </c>
      <c r="E56" s="307" t="s">
        <v>291</v>
      </c>
      <c r="F56" s="302" t="s">
        <v>29</v>
      </c>
      <c r="G56" s="302" t="s">
        <v>2935</v>
      </c>
      <c r="H56" s="302"/>
      <c r="I56" s="303"/>
      <c r="J56" s="303"/>
      <c r="K56" s="303"/>
    </row>
    <row r="57" spans="1:11" x14ac:dyDescent="0.55000000000000004">
      <c r="A57" s="301">
        <v>54</v>
      </c>
      <c r="B57" s="307" t="s">
        <v>311</v>
      </c>
      <c r="C57" s="307" t="s">
        <v>417</v>
      </c>
      <c r="D57" s="307" t="s">
        <v>418</v>
      </c>
      <c r="E57" s="307" t="s">
        <v>291</v>
      </c>
      <c r="F57" s="302" t="s">
        <v>29</v>
      </c>
      <c r="G57" s="302" t="s">
        <v>2936</v>
      </c>
      <c r="H57" s="302"/>
      <c r="I57" s="303"/>
      <c r="J57" s="303"/>
      <c r="K57" s="303"/>
    </row>
    <row r="58" spans="1:11" x14ac:dyDescent="0.55000000000000004">
      <c r="A58" s="298">
        <v>55</v>
      </c>
      <c r="B58" s="307" t="s">
        <v>311</v>
      </c>
      <c r="C58" s="307" t="s">
        <v>419</v>
      </c>
      <c r="D58" s="307" t="s">
        <v>420</v>
      </c>
      <c r="E58" s="307" t="s">
        <v>291</v>
      </c>
      <c r="F58" s="302" t="s">
        <v>29</v>
      </c>
      <c r="G58" s="302" t="s">
        <v>2937</v>
      </c>
      <c r="H58" s="302"/>
      <c r="I58" s="303"/>
      <c r="J58" s="303"/>
      <c r="K58" s="303"/>
    </row>
    <row r="59" spans="1:11" x14ac:dyDescent="0.55000000000000004">
      <c r="A59" s="301">
        <v>56</v>
      </c>
      <c r="B59" s="307" t="s">
        <v>318</v>
      </c>
      <c r="C59" s="307" t="s">
        <v>421</v>
      </c>
      <c r="D59" s="307" t="s">
        <v>422</v>
      </c>
      <c r="E59" s="307" t="s">
        <v>291</v>
      </c>
      <c r="F59" s="302" t="s">
        <v>29</v>
      </c>
      <c r="G59" s="302" t="s">
        <v>2938</v>
      </c>
      <c r="H59" s="302"/>
      <c r="I59" s="303"/>
      <c r="J59" s="303"/>
      <c r="K59" s="303"/>
    </row>
    <row r="60" spans="1:11" x14ac:dyDescent="0.55000000000000004">
      <c r="A60" s="301">
        <v>57</v>
      </c>
      <c r="B60" s="307" t="s">
        <v>311</v>
      </c>
      <c r="C60" s="307" t="s">
        <v>423</v>
      </c>
      <c r="D60" s="307" t="s">
        <v>424</v>
      </c>
      <c r="E60" s="307" t="s">
        <v>291</v>
      </c>
      <c r="F60" s="302" t="s">
        <v>29</v>
      </c>
      <c r="G60" s="302" t="s">
        <v>2939</v>
      </c>
      <c r="H60" s="302"/>
      <c r="I60" s="303"/>
      <c r="J60" s="303"/>
      <c r="K60" s="303"/>
    </row>
    <row r="61" spans="1:11" x14ac:dyDescent="0.55000000000000004">
      <c r="A61" s="298">
        <v>58</v>
      </c>
      <c r="B61" s="307" t="s">
        <v>318</v>
      </c>
      <c r="C61" s="307" t="s">
        <v>425</v>
      </c>
      <c r="D61" s="307" t="s">
        <v>377</v>
      </c>
      <c r="E61" s="307" t="s">
        <v>291</v>
      </c>
      <c r="F61" s="302" t="s">
        <v>29</v>
      </c>
      <c r="G61" s="302" t="s">
        <v>2940</v>
      </c>
      <c r="H61" s="302"/>
      <c r="I61" s="303"/>
      <c r="J61" s="303"/>
      <c r="K61" s="303"/>
    </row>
    <row r="62" spans="1:11" x14ac:dyDescent="0.55000000000000004">
      <c r="A62" s="301">
        <v>59</v>
      </c>
      <c r="B62" s="307" t="s">
        <v>318</v>
      </c>
      <c r="C62" s="307" t="s">
        <v>426</v>
      </c>
      <c r="D62" s="307" t="s">
        <v>427</v>
      </c>
      <c r="E62" s="307" t="s">
        <v>291</v>
      </c>
      <c r="F62" s="302" t="s">
        <v>29</v>
      </c>
      <c r="G62" s="302" t="s">
        <v>2941</v>
      </c>
      <c r="H62" s="302"/>
      <c r="I62" s="303"/>
      <c r="J62" s="303"/>
      <c r="K62" s="303"/>
    </row>
    <row r="63" spans="1:11" x14ac:dyDescent="0.55000000000000004">
      <c r="A63" s="301">
        <v>60</v>
      </c>
      <c r="B63" s="307" t="s">
        <v>318</v>
      </c>
      <c r="C63" s="307" t="s">
        <v>428</v>
      </c>
      <c r="D63" s="307" t="s">
        <v>429</v>
      </c>
      <c r="E63" s="307" t="s">
        <v>291</v>
      </c>
      <c r="F63" s="302" t="s">
        <v>29</v>
      </c>
      <c r="G63" s="302" t="s">
        <v>2942</v>
      </c>
      <c r="H63" s="302"/>
      <c r="I63" s="303"/>
      <c r="J63" s="303"/>
      <c r="K63" s="303"/>
    </row>
    <row r="64" spans="1:11" x14ac:dyDescent="0.55000000000000004">
      <c r="A64" s="298">
        <v>61</v>
      </c>
      <c r="B64" s="307" t="s">
        <v>318</v>
      </c>
      <c r="C64" s="307" t="s">
        <v>430</v>
      </c>
      <c r="D64" s="307" t="s">
        <v>431</v>
      </c>
      <c r="E64" s="307" t="s">
        <v>291</v>
      </c>
      <c r="F64" s="302" t="s">
        <v>29</v>
      </c>
      <c r="G64" s="302" t="s">
        <v>2943</v>
      </c>
      <c r="H64" s="302"/>
      <c r="I64" s="303"/>
      <c r="J64" s="303"/>
      <c r="K64" s="303"/>
    </row>
    <row r="65" spans="1:11" x14ac:dyDescent="0.55000000000000004">
      <c r="A65" s="301">
        <v>62</v>
      </c>
      <c r="B65" s="307" t="s">
        <v>308</v>
      </c>
      <c r="C65" s="307" t="s">
        <v>432</v>
      </c>
      <c r="D65" s="307" t="s">
        <v>387</v>
      </c>
      <c r="E65" s="307" t="s">
        <v>291</v>
      </c>
      <c r="F65" s="302" t="s">
        <v>29</v>
      </c>
      <c r="G65" s="302" t="s">
        <v>2944</v>
      </c>
      <c r="H65" s="302"/>
      <c r="I65" s="303"/>
      <c r="J65" s="303"/>
      <c r="K65" s="303"/>
    </row>
    <row r="66" spans="1:11" s="297" customFormat="1" x14ac:dyDescent="0.55000000000000004">
      <c r="A66" s="301">
        <v>63</v>
      </c>
      <c r="B66" s="307" t="s">
        <v>318</v>
      </c>
      <c r="C66" s="307" t="s">
        <v>433</v>
      </c>
      <c r="D66" s="307" t="s">
        <v>434</v>
      </c>
      <c r="E66" s="307" t="s">
        <v>291</v>
      </c>
      <c r="F66" s="302" t="s">
        <v>29</v>
      </c>
      <c r="G66" s="302" t="s">
        <v>2945</v>
      </c>
      <c r="H66" s="302"/>
      <c r="I66" s="303"/>
      <c r="J66" s="303"/>
      <c r="K66" s="303"/>
    </row>
    <row r="67" spans="1:11" x14ac:dyDescent="0.55000000000000004">
      <c r="A67" s="298">
        <v>64</v>
      </c>
      <c r="B67" s="307" t="s">
        <v>311</v>
      </c>
      <c r="C67" s="307" t="s">
        <v>435</v>
      </c>
      <c r="D67" s="307" t="s">
        <v>436</v>
      </c>
      <c r="E67" s="307" t="s">
        <v>291</v>
      </c>
      <c r="F67" s="302" t="s">
        <v>29</v>
      </c>
      <c r="G67" s="302" t="s">
        <v>2946</v>
      </c>
      <c r="H67" s="302"/>
      <c r="I67" s="303"/>
      <c r="J67" s="303"/>
      <c r="K67" s="303"/>
    </row>
    <row r="68" spans="1:11" x14ac:dyDescent="0.55000000000000004">
      <c r="A68" s="301">
        <v>65</v>
      </c>
      <c r="B68" s="307" t="s">
        <v>308</v>
      </c>
      <c r="C68" s="307" t="s">
        <v>437</v>
      </c>
      <c r="D68" s="307" t="s">
        <v>438</v>
      </c>
      <c r="E68" s="307" t="s">
        <v>291</v>
      </c>
      <c r="F68" s="302" t="s">
        <v>29</v>
      </c>
      <c r="G68" s="302" t="s">
        <v>2947</v>
      </c>
      <c r="H68" s="302"/>
      <c r="I68" s="303"/>
      <c r="J68" s="303"/>
      <c r="K68" s="303"/>
    </row>
    <row r="69" spans="1:11" x14ac:dyDescent="0.55000000000000004">
      <c r="A69" s="301">
        <v>66</v>
      </c>
      <c r="B69" s="307" t="s">
        <v>311</v>
      </c>
      <c r="C69" s="307" t="s">
        <v>439</v>
      </c>
      <c r="D69" s="307" t="s">
        <v>405</v>
      </c>
      <c r="E69" s="307" t="s">
        <v>291</v>
      </c>
      <c r="F69" s="302" t="s">
        <v>29</v>
      </c>
      <c r="G69" s="302" t="s">
        <v>2948</v>
      </c>
      <c r="H69" s="302"/>
      <c r="I69" s="303"/>
      <c r="J69" s="303"/>
      <c r="K69" s="303"/>
    </row>
    <row r="70" spans="1:11" x14ac:dyDescent="0.55000000000000004">
      <c r="A70" s="298">
        <v>67</v>
      </c>
      <c r="B70" s="307" t="s">
        <v>308</v>
      </c>
      <c r="C70" s="307" t="s">
        <v>440</v>
      </c>
      <c r="D70" s="307" t="s">
        <v>441</v>
      </c>
      <c r="E70" s="307" t="s">
        <v>291</v>
      </c>
      <c r="F70" s="302" t="s">
        <v>29</v>
      </c>
      <c r="G70" s="302" t="s">
        <v>2949</v>
      </c>
      <c r="H70" s="302"/>
      <c r="I70" s="303"/>
      <c r="J70" s="303"/>
      <c r="K70" s="303"/>
    </row>
    <row r="71" spans="1:11" x14ac:dyDescent="0.55000000000000004">
      <c r="A71" s="301">
        <v>68</v>
      </c>
      <c r="B71" s="307" t="s">
        <v>318</v>
      </c>
      <c r="C71" s="307" t="s">
        <v>442</v>
      </c>
      <c r="D71" s="307" t="s">
        <v>443</v>
      </c>
      <c r="E71" s="307" t="s">
        <v>291</v>
      </c>
      <c r="F71" s="302" t="s">
        <v>29</v>
      </c>
      <c r="G71" s="302" t="s">
        <v>2950</v>
      </c>
      <c r="H71" s="302"/>
      <c r="I71" s="303"/>
      <c r="J71" s="303"/>
      <c r="K71" s="303"/>
    </row>
    <row r="72" spans="1:11" x14ac:dyDescent="0.55000000000000004">
      <c r="A72" s="301">
        <v>69</v>
      </c>
      <c r="B72" s="307" t="s">
        <v>318</v>
      </c>
      <c r="C72" s="307" t="s">
        <v>444</v>
      </c>
      <c r="D72" s="307" t="s">
        <v>445</v>
      </c>
      <c r="E72" s="307" t="s">
        <v>291</v>
      </c>
      <c r="F72" s="302" t="s">
        <v>29</v>
      </c>
      <c r="G72" s="302" t="s">
        <v>2951</v>
      </c>
      <c r="H72" s="302"/>
      <c r="I72" s="303"/>
      <c r="J72" s="303"/>
      <c r="K72" s="303"/>
    </row>
    <row r="73" spans="1:11" x14ac:dyDescent="0.55000000000000004">
      <c r="A73" s="298">
        <v>70</v>
      </c>
      <c r="B73" s="307" t="s">
        <v>318</v>
      </c>
      <c r="C73" s="307" t="s">
        <v>446</v>
      </c>
      <c r="D73" s="307" t="s">
        <v>447</v>
      </c>
      <c r="E73" s="307" t="s">
        <v>291</v>
      </c>
      <c r="F73" s="302" t="s">
        <v>29</v>
      </c>
      <c r="G73" s="302" t="s">
        <v>2952</v>
      </c>
      <c r="H73" s="302"/>
      <c r="I73" s="303"/>
      <c r="J73" s="303"/>
      <c r="K73" s="303"/>
    </row>
    <row r="74" spans="1:11" x14ac:dyDescent="0.55000000000000004">
      <c r="A74" s="301">
        <v>71</v>
      </c>
      <c r="B74" s="307" t="s">
        <v>308</v>
      </c>
      <c r="C74" s="307" t="s">
        <v>448</v>
      </c>
      <c r="D74" s="307" t="s">
        <v>449</v>
      </c>
      <c r="E74" s="307" t="s">
        <v>291</v>
      </c>
      <c r="F74" s="302" t="s">
        <v>29</v>
      </c>
      <c r="G74" s="302" t="s">
        <v>2953</v>
      </c>
      <c r="H74" s="302"/>
      <c r="I74" s="303"/>
      <c r="J74" s="303"/>
      <c r="K74" s="303"/>
    </row>
    <row r="75" spans="1:11" x14ac:dyDescent="0.55000000000000004">
      <c r="A75" s="301">
        <v>72</v>
      </c>
      <c r="B75" s="307" t="s">
        <v>311</v>
      </c>
      <c r="C75" s="307" t="s">
        <v>450</v>
      </c>
      <c r="D75" s="307" t="s">
        <v>451</v>
      </c>
      <c r="E75" s="307" t="s">
        <v>291</v>
      </c>
      <c r="F75" s="302" t="s">
        <v>29</v>
      </c>
      <c r="G75" s="302" t="s">
        <v>2954</v>
      </c>
      <c r="H75" s="302"/>
      <c r="I75" s="303"/>
      <c r="J75" s="303"/>
      <c r="K75" s="303"/>
    </row>
    <row r="76" spans="1:11" x14ac:dyDescent="0.55000000000000004">
      <c r="A76" s="298">
        <v>73</v>
      </c>
      <c r="B76" s="307" t="s">
        <v>318</v>
      </c>
      <c r="C76" s="307" t="s">
        <v>452</v>
      </c>
      <c r="D76" s="307" t="s">
        <v>453</v>
      </c>
      <c r="E76" s="307" t="s">
        <v>291</v>
      </c>
      <c r="F76" s="302" t="s">
        <v>29</v>
      </c>
      <c r="G76" s="302" t="s">
        <v>2955</v>
      </c>
      <c r="H76" s="302"/>
      <c r="I76" s="303"/>
      <c r="J76" s="303"/>
      <c r="K76" s="303"/>
    </row>
    <row r="77" spans="1:11" x14ac:dyDescent="0.55000000000000004">
      <c r="A77" s="301">
        <v>74</v>
      </c>
      <c r="B77" s="307" t="s">
        <v>318</v>
      </c>
      <c r="C77" s="307" t="s">
        <v>454</v>
      </c>
      <c r="D77" s="307" t="s">
        <v>455</v>
      </c>
      <c r="E77" s="307" t="s">
        <v>291</v>
      </c>
      <c r="F77" s="302" t="s">
        <v>29</v>
      </c>
      <c r="G77" s="302" t="s">
        <v>2956</v>
      </c>
      <c r="H77" s="302"/>
      <c r="I77" s="303"/>
      <c r="J77" s="303"/>
      <c r="K77" s="303"/>
    </row>
    <row r="78" spans="1:11" x14ac:dyDescent="0.55000000000000004">
      <c r="A78" s="301">
        <v>75</v>
      </c>
      <c r="B78" s="307" t="s">
        <v>318</v>
      </c>
      <c r="C78" s="307" t="s">
        <v>456</v>
      </c>
      <c r="D78" s="307" t="s">
        <v>457</v>
      </c>
      <c r="E78" s="307" t="s">
        <v>291</v>
      </c>
      <c r="F78" s="302" t="s">
        <v>29</v>
      </c>
      <c r="G78" s="302" t="s">
        <v>2957</v>
      </c>
      <c r="H78" s="302"/>
      <c r="I78" s="303"/>
      <c r="J78" s="303"/>
      <c r="K78" s="303"/>
    </row>
    <row r="79" spans="1:11" x14ac:dyDescent="0.55000000000000004">
      <c r="A79" s="298">
        <v>76</v>
      </c>
      <c r="B79" s="307" t="s">
        <v>311</v>
      </c>
      <c r="C79" s="307" t="s">
        <v>458</v>
      </c>
      <c r="D79" s="307" t="s">
        <v>459</v>
      </c>
      <c r="E79" s="307" t="s">
        <v>291</v>
      </c>
      <c r="F79" s="302" t="s">
        <v>29</v>
      </c>
      <c r="G79" s="302" t="s">
        <v>2958</v>
      </c>
      <c r="H79" s="302"/>
      <c r="I79" s="303"/>
      <c r="J79" s="303"/>
      <c r="K79" s="303"/>
    </row>
    <row r="80" spans="1:11" x14ac:dyDescent="0.55000000000000004">
      <c r="A80" s="301">
        <v>77</v>
      </c>
      <c r="B80" s="307" t="s">
        <v>318</v>
      </c>
      <c r="C80" s="307" t="s">
        <v>460</v>
      </c>
      <c r="D80" s="307" t="s">
        <v>461</v>
      </c>
      <c r="E80" s="307" t="s">
        <v>291</v>
      </c>
      <c r="F80" s="302" t="s">
        <v>29</v>
      </c>
      <c r="G80" s="302" t="s">
        <v>2959</v>
      </c>
      <c r="H80" s="302"/>
      <c r="I80" s="303"/>
      <c r="J80" s="303"/>
      <c r="K80" s="303"/>
    </row>
    <row r="81" spans="1:11" x14ac:dyDescent="0.55000000000000004">
      <c r="A81" s="301">
        <v>78</v>
      </c>
      <c r="B81" s="307" t="s">
        <v>308</v>
      </c>
      <c r="C81" s="307" t="s">
        <v>462</v>
      </c>
      <c r="D81" s="307" t="s">
        <v>463</v>
      </c>
      <c r="E81" s="307" t="s">
        <v>291</v>
      </c>
      <c r="F81" s="302" t="s">
        <v>29</v>
      </c>
      <c r="G81" s="302" t="s">
        <v>2960</v>
      </c>
      <c r="H81" s="302"/>
      <c r="I81" s="303"/>
      <c r="J81" s="303"/>
      <c r="K81" s="303"/>
    </row>
    <row r="82" spans="1:11" x14ac:dyDescent="0.55000000000000004">
      <c r="A82" s="298">
        <v>79</v>
      </c>
      <c r="B82" s="307" t="s">
        <v>308</v>
      </c>
      <c r="C82" s="307" t="s">
        <v>464</v>
      </c>
      <c r="D82" s="307" t="s">
        <v>465</v>
      </c>
      <c r="E82" s="307" t="s">
        <v>291</v>
      </c>
      <c r="F82" s="302" t="s">
        <v>29</v>
      </c>
      <c r="G82" s="302" t="s">
        <v>2961</v>
      </c>
      <c r="H82" s="302"/>
      <c r="I82" s="303"/>
      <c r="J82" s="303"/>
      <c r="K82" s="303"/>
    </row>
    <row r="83" spans="1:11" x14ac:dyDescent="0.55000000000000004">
      <c r="A83" s="301">
        <v>80</v>
      </c>
      <c r="B83" s="307" t="s">
        <v>308</v>
      </c>
      <c r="C83" s="307" t="s">
        <v>466</v>
      </c>
      <c r="D83" s="307" t="s">
        <v>467</v>
      </c>
      <c r="E83" s="307" t="s">
        <v>291</v>
      </c>
      <c r="F83" s="302" t="s">
        <v>29</v>
      </c>
      <c r="G83" s="302" t="s">
        <v>2962</v>
      </c>
      <c r="H83" s="302"/>
      <c r="I83" s="303"/>
      <c r="J83" s="303"/>
      <c r="K83" s="303"/>
    </row>
    <row r="84" spans="1:11" x14ac:dyDescent="0.55000000000000004">
      <c r="A84" s="301">
        <v>81</v>
      </c>
      <c r="B84" s="307" t="s">
        <v>318</v>
      </c>
      <c r="C84" s="307" t="s">
        <v>398</v>
      </c>
      <c r="D84" s="307" t="s">
        <v>468</v>
      </c>
      <c r="E84" s="307" t="s">
        <v>291</v>
      </c>
      <c r="F84" s="302" t="s">
        <v>29</v>
      </c>
      <c r="G84" s="302" t="s">
        <v>2963</v>
      </c>
      <c r="H84" s="302"/>
      <c r="I84" s="303"/>
      <c r="J84" s="303"/>
      <c r="K84" s="303"/>
    </row>
    <row r="85" spans="1:11" x14ac:dyDescent="0.55000000000000004">
      <c r="A85" s="298">
        <v>82</v>
      </c>
      <c r="B85" s="307" t="s">
        <v>308</v>
      </c>
      <c r="C85" s="307" t="s">
        <v>469</v>
      </c>
      <c r="D85" s="307" t="s">
        <v>470</v>
      </c>
      <c r="E85" s="307" t="s">
        <v>291</v>
      </c>
      <c r="F85" s="302" t="s">
        <v>29</v>
      </c>
      <c r="G85" s="302" t="s">
        <v>2964</v>
      </c>
      <c r="H85" s="302"/>
      <c r="I85" s="303"/>
      <c r="J85" s="303"/>
      <c r="K85" s="303"/>
    </row>
    <row r="86" spans="1:11" x14ac:dyDescent="0.55000000000000004">
      <c r="A86" s="301">
        <v>83</v>
      </c>
      <c r="B86" s="307" t="s">
        <v>308</v>
      </c>
      <c r="C86" s="307" t="s">
        <v>471</v>
      </c>
      <c r="D86" s="307" t="s">
        <v>472</v>
      </c>
      <c r="E86" s="307" t="s">
        <v>291</v>
      </c>
      <c r="F86" s="302" t="s">
        <v>29</v>
      </c>
      <c r="G86" s="302" t="s">
        <v>2965</v>
      </c>
      <c r="H86" s="302"/>
      <c r="I86" s="303"/>
      <c r="J86" s="303"/>
      <c r="K86" s="303"/>
    </row>
    <row r="87" spans="1:11" x14ac:dyDescent="0.55000000000000004">
      <c r="A87" s="301">
        <v>84</v>
      </c>
      <c r="B87" s="307" t="s">
        <v>311</v>
      </c>
      <c r="C87" s="307" t="s">
        <v>473</v>
      </c>
      <c r="D87" s="307" t="s">
        <v>474</v>
      </c>
      <c r="E87" s="307" t="s">
        <v>291</v>
      </c>
      <c r="F87" s="302" t="s">
        <v>29</v>
      </c>
      <c r="G87" s="302" t="s">
        <v>2966</v>
      </c>
      <c r="H87" s="302"/>
      <c r="I87" s="303"/>
      <c r="J87" s="303"/>
      <c r="K87" s="303"/>
    </row>
    <row r="88" spans="1:11" x14ac:dyDescent="0.55000000000000004">
      <c r="A88" s="298">
        <v>85</v>
      </c>
      <c r="B88" s="307" t="s">
        <v>318</v>
      </c>
      <c r="C88" s="307" t="s">
        <v>428</v>
      </c>
      <c r="D88" s="307" t="s">
        <v>475</v>
      </c>
      <c r="E88" s="307" t="s">
        <v>291</v>
      </c>
      <c r="F88" s="302" t="s">
        <v>29</v>
      </c>
      <c r="G88" s="302" t="s">
        <v>2967</v>
      </c>
      <c r="H88" s="302"/>
      <c r="I88" s="303"/>
      <c r="J88" s="303"/>
      <c r="K88" s="303"/>
    </row>
    <row r="89" spans="1:11" x14ac:dyDescent="0.55000000000000004">
      <c r="A89" s="301">
        <v>86</v>
      </c>
      <c r="B89" s="307" t="s">
        <v>311</v>
      </c>
      <c r="C89" s="307" t="s">
        <v>476</v>
      </c>
      <c r="D89" s="307" t="s">
        <v>477</v>
      </c>
      <c r="E89" s="307" t="s">
        <v>291</v>
      </c>
      <c r="F89" s="302" t="s">
        <v>29</v>
      </c>
      <c r="G89" s="302" t="s">
        <v>2968</v>
      </c>
      <c r="H89" s="302"/>
      <c r="I89" s="303"/>
      <c r="J89" s="303"/>
      <c r="K89" s="303"/>
    </row>
    <row r="90" spans="1:11" x14ac:dyDescent="0.55000000000000004">
      <c r="A90" s="301">
        <v>87</v>
      </c>
      <c r="B90" s="307" t="s">
        <v>308</v>
      </c>
      <c r="C90" s="307" t="s">
        <v>478</v>
      </c>
      <c r="D90" s="307" t="s">
        <v>479</v>
      </c>
      <c r="E90" s="307" t="s">
        <v>291</v>
      </c>
      <c r="F90" s="302" t="s">
        <v>29</v>
      </c>
      <c r="G90" s="302" t="s">
        <v>2969</v>
      </c>
      <c r="H90" s="302"/>
      <c r="I90" s="303"/>
      <c r="J90" s="303"/>
      <c r="K90" s="303"/>
    </row>
    <row r="91" spans="1:11" x14ac:dyDescent="0.55000000000000004">
      <c r="A91" s="298">
        <v>88</v>
      </c>
      <c r="B91" s="307" t="s">
        <v>311</v>
      </c>
      <c r="C91" s="307" t="s">
        <v>480</v>
      </c>
      <c r="D91" s="307" t="s">
        <v>481</v>
      </c>
      <c r="E91" s="307" t="s">
        <v>291</v>
      </c>
      <c r="F91" s="302" t="s">
        <v>29</v>
      </c>
      <c r="G91" s="302" t="s">
        <v>2970</v>
      </c>
      <c r="H91" s="302"/>
      <c r="I91" s="303"/>
      <c r="J91" s="303"/>
      <c r="K91" s="303"/>
    </row>
    <row r="92" spans="1:11" x14ac:dyDescent="0.55000000000000004">
      <c r="A92" s="301">
        <v>89</v>
      </c>
      <c r="B92" s="307" t="s">
        <v>318</v>
      </c>
      <c r="C92" s="307" t="s">
        <v>482</v>
      </c>
      <c r="D92" s="307" t="s">
        <v>483</v>
      </c>
      <c r="E92" s="307" t="s">
        <v>291</v>
      </c>
      <c r="F92" s="302" t="s">
        <v>29</v>
      </c>
      <c r="G92" s="302" t="s">
        <v>2971</v>
      </c>
      <c r="H92" s="302"/>
      <c r="I92" s="303"/>
      <c r="J92" s="303"/>
      <c r="K92" s="303"/>
    </row>
    <row r="93" spans="1:11" x14ac:dyDescent="0.55000000000000004">
      <c r="A93" s="301">
        <v>90</v>
      </c>
      <c r="B93" s="307" t="s">
        <v>318</v>
      </c>
      <c r="C93" s="307" t="s">
        <v>484</v>
      </c>
      <c r="D93" s="307" t="s">
        <v>485</v>
      </c>
      <c r="E93" s="307" t="s">
        <v>291</v>
      </c>
      <c r="F93" s="302" t="s">
        <v>29</v>
      </c>
      <c r="G93" s="302" t="s">
        <v>2972</v>
      </c>
      <c r="H93" s="302"/>
      <c r="I93" s="303"/>
      <c r="J93" s="303"/>
      <c r="K93" s="303"/>
    </row>
    <row r="94" spans="1:11" x14ac:dyDescent="0.55000000000000004">
      <c r="A94" s="298">
        <v>91</v>
      </c>
      <c r="B94" s="307" t="s">
        <v>318</v>
      </c>
      <c r="C94" s="307" t="s">
        <v>486</v>
      </c>
      <c r="D94" s="307" t="s">
        <v>487</v>
      </c>
      <c r="E94" s="307" t="s">
        <v>291</v>
      </c>
      <c r="F94" s="302" t="s">
        <v>29</v>
      </c>
      <c r="G94" s="302" t="s">
        <v>2973</v>
      </c>
      <c r="H94" s="302"/>
      <c r="I94" s="303"/>
      <c r="J94" s="303"/>
      <c r="K94" s="303"/>
    </row>
    <row r="95" spans="1:11" x14ac:dyDescent="0.55000000000000004">
      <c r="A95" s="301">
        <v>92</v>
      </c>
      <c r="B95" s="307" t="s">
        <v>311</v>
      </c>
      <c r="C95" s="307" t="s">
        <v>488</v>
      </c>
      <c r="D95" s="307" t="s">
        <v>489</v>
      </c>
      <c r="E95" s="307" t="s">
        <v>291</v>
      </c>
      <c r="F95" s="302" t="s">
        <v>29</v>
      </c>
      <c r="G95" s="302" t="s">
        <v>2974</v>
      </c>
      <c r="H95" s="302"/>
      <c r="I95" s="303"/>
      <c r="J95" s="303"/>
      <c r="K95" s="303"/>
    </row>
    <row r="96" spans="1:11" x14ac:dyDescent="0.55000000000000004">
      <c r="A96" s="301">
        <v>93</v>
      </c>
      <c r="B96" s="307" t="s">
        <v>318</v>
      </c>
      <c r="C96" s="307" t="s">
        <v>490</v>
      </c>
      <c r="D96" s="307" t="s">
        <v>491</v>
      </c>
      <c r="E96" s="307" t="s">
        <v>291</v>
      </c>
      <c r="F96" s="302" t="s">
        <v>29</v>
      </c>
      <c r="G96" s="302" t="s">
        <v>2975</v>
      </c>
      <c r="H96" s="302"/>
      <c r="I96" s="303"/>
      <c r="J96" s="303"/>
      <c r="K96" s="303"/>
    </row>
    <row r="97" spans="1:11" x14ac:dyDescent="0.55000000000000004">
      <c r="A97" s="298">
        <v>94</v>
      </c>
      <c r="B97" s="307" t="s">
        <v>318</v>
      </c>
      <c r="C97" s="307" t="s">
        <v>492</v>
      </c>
      <c r="D97" s="307" t="s">
        <v>493</v>
      </c>
      <c r="E97" s="307" t="s">
        <v>291</v>
      </c>
      <c r="F97" s="302" t="s">
        <v>29</v>
      </c>
      <c r="G97" s="302" t="s">
        <v>2976</v>
      </c>
      <c r="H97" s="302"/>
      <c r="I97" s="303"/>
      <c r="J97" s="303"/>
      <c r="K97" s="303"/>
    </row>
    <row r="98" spans="1:11" x14ac:dyDescent="0.55000000000000004">
      <c r="A98" s="301">
        <v>95</v>
      </c>
      <c r="B98" s="307" t="s">
        <v>311</v>
      </c>
      <c r="C98" s="307" t="s">
        <v>494</v>
      </c>
      <c r="D98" s="307" t="s">
        <v>495</v>
      </c>
      <c r="E98" s="307" t="s">
        <v>291</v>
      </c>
      <c r="F98" s="302" t="s">
        <v>29</v>
      </c>
      <c r="G98" s="302" t="s">
        <v>2977</v>
      </c>
      <c r="H98" s="302"/>
      <c r="I98" s="303"/>
      <c r="J98" s="303"/>
      <c r="K98" s="303"/>
    </row>
    <row r="99" spans="1:11" x14ac:dyDescent="0.55000000000000004">
      <c r="A99" s="301">
        <v>96</v>
      </c>
      <c r="B99" s="307" t="s">
        <v>308</v>
      </c>
      <c r="C99" s="307" t="s">
        <v>496</v>
      </c>
      <c r="D99" s="307" t="s">
        <v>497</v>
      </c>
      <c r="E99" s="307" t="s">
        <v>291</v>
      </c>
      <c r="F99" s="302" t="s">
        <v>29</v>
      </c>
      <c r="G99" s="302" t="s">
        <v>2978</v>
      </c>
      <c r="H99" s="302"/>
      <c r="I99" s="303"/>
      <c r="J99" s="303"/>
      <c r="K99" s="303"/>
    </row>
    <row r="100" spans="1:11" x14ac:dyDescent="0.55000000000000004">
      <c r="A100" s="298">
        <v>97</v>
      </c>
      <c r="B100" s="307" t="s">
        <v>318</v>
      </c>
      <c r="C100" s="307" t="s">
        <v>498</v>
      </c>
      <c r="D100" s="307" t="s">
        <v>499</v>
      </c>
      <c r="E100" s="307" t="s">
        <v>291</v>
      </c>
      <c r="F100" s="302" t="s">
        <v>29</v>
      </c>
      <c r="G100" s="302" t="s">
        <v>2979</v>
      </c>
      <c r="H100" s="302"/>
      <c r="I100" s="303"/>
      <c r="J100" s="303"/>
      <c r="K100" s="303"/>
    </row>
    <row r="101" spans="1:11" x14ac:dyDescent="0.55000000000000004">
      <c r="A101" s="301">
        <v>98</v>
      </c>
      <c r="B101" s="307" t="s">
        <v>308</v>
      </c>
      <c r="C101" s="307" t="s">
        <v>500</v>
      </c>
      <c r="D101" s="307" t="s">
        <v>501</v>
      </c>
      <c r="E101" s="307" t="s">
        <v>291</v>
      </c>
      <c r="F101" s="302" t="s">
        <v>29</v>
      </c>
      <c r="G101" s="302" t="s">
        <v>2980</v>
      </c>
      <c r="H101" s="302"/>
      <c r="I101" s="303"/>
      <c r="J101" s="303"/>
      <c r="K101" s="303"/>
    </row>
    <row r="102" spans="1:11" x14ac:dyDescent="0.55000000000000004">
      <c r="A102" s="301">
        <v>99</v>
      </c>
      <c r="B102" s="307" t="s">
        <v>318</v>
      </c>
      <c r="C102" s="307" t="s">
        <v>502</v>
      </c>
      <c r="D102" s="307" t="s">
        <v>503</v>
      </c>
      <c r="E102" s="307" t="s">
        <v>291</v>
      </c>
      <c r="F102" s="302" t="s">
        <v>29</v>
      </c>
      <c r="G102" s="302" t="s">
        <v>2981</v>
      </c>
      <c r="H102" s="302"/>
      <c r="I102" s="303"/>
      <c r="J102" s="303"/>
      <c r="K102" s="303"/>
    </row>
    <row r="103" spans="1:11" x14ac:dyDescent="0.55000000000000004">
      <c r="A103" s="298">
        <v>100</v>
      </c>
      <c r="B103" s="307" t="s">
        <v>308</v>
      </c>
      <c r="C103" s="307" t="s">
        <v>504</v>
      </c>
      <c r="D103" s="307" t="s">
        <v>505</v>
      </c>
      <c r="E103" s="307" t="s">
        <v>291</v>
      </c>
      <c r="F103" s="302" t="s">
        <v>29</v>
      </c>
      <c r="G103" s="302" t="s">
        <v>2982</v>
      </c>
      <c r="H103" s="302"/>
      <c r="I103" s="303"/>
      <c r="J103" s="303"/>
      <c r="K103" s="303"/>
    </row>
    <row r="104" spans="1:11" x14ac:dyDescent="0.55000000000000004">
      <c r="A104" s="301">
        <v>101</v>
      </c>
      <c r="B104" s="307" t="s">
        <v>308</v>
      </c>
      <c r="C104" s="307" t="s">
        <v>506</v>
      </c>
      <c r="D104" s="307" t="s">
        <v>507</v>
      </c>
      <c r="E104" s="307" t="s">
        <v>291</v>
      </c>
      <c r="F104" s="302" t="s">
        <v>29</v>
      </c>
      <c r="G104" s="302" t="s">
        <v>2983</v>
      </c>
      <c r="H104" s="302"/>
      <c r="I104" s="303"/>
      <c r="J104" s="303"/>
      <c r="K104" s="303"/>
    </row>
    <row r="105" spans="1:11" x14ac:dyDescent="0.55000000000000004">
      <c r="A105" s="301">
        <v>102</v>
      </c>
      <c r="B105" s="307" t="s">
        <v>311</v>
      </c>
      <c r="C105" s="307" t="s">
        <v>508</v>
      </c>
      <c r="D105" s="307" t="s">
        <v>379</v>
      </c>
      <c r="E105" s="307" t="s">
        <v>291</v>
      </c>
      <c r="F105" s="302" t="s">
        <v>29</v>
      </c>
      <c r="G105" s="302" t="s">
        <v>2984</v>
      </c>
      <c r="H105" s="302"/>
      <c r="I105" s="303"/>
      <c r="J105" s="303"/>
      <c r="K105" s="303"/>
    </row>
    <row r="106" spans="1:11" s="297" customFormat="1" x14ac:dyDescent="0.55000000000000004">
      <c r="A106" s="298">
        <v>103</v>
      </c>
      <c r="B106" s="307" t="s">
        <v>318</v>
      </c>
      <c r="C106" s="307" t="s">
        <v>509</v>
      </c>
      <c r="D106" s="307" t="s">
        <v>510</v>
      </c>
      <c r="E106" s="307" t="s">
        <v>291</v>
      </c>
      <c r="F106" s="302" t="s">
        <v>29</v>
      </c>
      <c r="G106" s="302" t="s">
        <v>2985</v>
      </c>
      <c r="H106" s="302"/>
      <c r="I106" s="303"/>
      <c r="J106" s="303"/>
      <c r="K106" s="303"/>
    </row>
    <row r="107" spans="1:11" x14ac:dyDescent="0.55000000000000004">
      <c r="A107" s="301">
        <v>104</v>
      </c>
      <c r="B107" s="307" t="s">
        <v>308</v>
      </c>
      <c r="C107" s="307" t="s">
        <v>511</v>
      </c>
      <c r="D107" s="307" t="s">
        <v>512</v>
      </c>
      <c r="E107" s="307" t="s">
        <v>291</v>
      </c>
      <c r="F107" s="302" t="s">
        <v>29</v>
      </c>
      <c r="G107" s="302" t="s">
        <v>2986</v>
      </c>
      <c r="H107" s="302"/>
      <c r="I107" s="303"/>
      <c r="J107" s="303"/>
      <c r="K107" s="303"/>
    </row>
    <row r="108" spans="1:11" x14ac:dyDescent="0.55000000000000004">
      <c r="A108" s="301">
        <v>105</v>
      </c>
      <c r="B108" s="307" t="s">
        <v>318</v>
      </c>
      <c r="C108" s="307" t="s">
        <v>513</v>
      </c>
      <c r="D108" s="307" t="s">
        <v>514</v>
      </c>
      <c r="E108" s="307" t="s">
        <v>291</v>
      </c>
      <c r="F108" s="302" t="s">
        <v>29</v>
      </c>
      <c r="G108" s="302" t="s">
        <v>2987</v>
      </c>
      <c r="H108" s="302"/>
      <c r="I108" s="303"/>
      <c r="J108" s="303"/>
      <c r="K108" s="303"/>
    </row>
    <row r="109" spans="1:11" x14ac:dyDescent="0.55000000000000004">
      <c r="A109" s="298">
        <v>106</v>
      </c>
      <c r="B109" s="307" t="s">
        <v>311</v>
      </c>
      <c r="C109" s="307" t="s">
        <v>515</v>
      </c>
      <c r="D109" s="307" t="s">
        <v>516</v>
      </c>
      <c r="E109" s="307" t="s">
        <v>291</v>
      </c>
      <c r="F109" s="302" t="s">
        <v>29</v>
      </c>
      <c r="G109" s="302" t="s">
        <v>2988</v>
      </c>
      <c r="H109" s="302"/>
      <c r="I109" s="303"/>
      <c r="J109" s="303"/>
      <c r="K109" s="303"/>
    </row>
    <row r="110" spans="1:11" x14ac:dyDescent="0.55000000000000004">
      <c r="A110" s="301">
        <v>107</v>
      </c>
      <c r="B110" s="307" t="s">
        <v>308</v>
      </c>
      <c r="C110" s="307" t="s">
        <v>517</v>
      </c>
      <c r="D110" s="307" t="s">
        <v>403</v>
      </c>
      <c r="E110" s="307" t="s">
        <v>291</v>
      </c>
      <c r="F110" s="302" t="s">
        <v>29</v>
      </c>
      <c r="G110" s="302" t="s">
        <v>2989</v>
      </c>
      <c r="H110" s="302"/>
      <c r="I110" s="303"/>
      <c r="J110" s="303"/>
      <c r="K110" s="303"/>
    </row>
    <row r="111" spans="1:11" x14ac:dyDescent="0.55000000000000004">
      <c r="A111" s="301">
        <v>108</v>
      </c>
      <c r="B111" s="307" t="s">
        <v>318</v>
      </c>
      <c r="C111" s="307" t="s">
        <v>518</v>
      </c>
      <c r="D111" s="307" t="s">
        <v>519</v>
      </c>
      <c r="E111" s="307" t="s">
        <v>291</v>
      </c>
      <c r="F111" s="302" t="s">
        <v>29</v>
      </c>
      <c r="G111" s="302" t="s">
        <v>2990</v>
      </c>
      <c r="H111" s="302"/>
      <c r="I111" s="303"/>
      <c r="J111" s="303"/>
      <c r="K111" s="303"/>
    </row>
    <row r="112" spans="1:11" x14ac:dyDescent="0.55000000000000004">
      <c r="A112" s="298">
        <v>109</v>
      </c>
      <c r="B112" s="307" t="s">
        <v>318</v>
      </c>
      <c r="C112" s="307" t="s">
        <v>520</v>
      </c>
      <c r="D112" s="307" t="s">
        <v>521</v>
      </c>
      <c r="E112" s="307" t="s">
        <v>291</v>
      </c>
      <c r="F112" s="302" t="s">
        <v>29</v>
      </c>
      <c r="G112" s="302" t="s">
        <v>2991</v>
      </c>
      <c r="H112" s="302"/>
      <c r="I112" s="303"/>
      <c r="J112" s="303"/>
      <c r="K112" s="303"/>
    </row>
    <row r="113" spans="1:11" x14ac:dyDescent="0.55000000000000004">
      <c r="A113" s="301">
        <v>110</v>
      </c>
      <c r="B113" s="307" t="s">
        <v>308</v>
      </c>
      <c r="C113" s="307" t="s">
        <v>522</v>
      </c>
      <c r="D113" s="307" t="s">
        <v>489</v>
      </c>
      <c r="E113" s="307" t="s">
        <v>291</v>
      </c>
      <c r="F113" s="302" t="s">
        <v>29</v>
      </c>
      <c r="G113" s="302" t="s">
        <v>2992</v>
      </c>
      <c r="H113" s="302"/>
      <c r="I113" s="303"/>
      <c r="J113" s="303"/>
      <c r="K113" s="303"/>
    </row>
    <row r="114" spans="1:11" x14ac:dyDescent="0.55000000000000004">
      <c r="A114" s="301">
        <v>111</v>
      </c>
      <c r="B114" s="307" t="s">
        <v>318</v>
      </c>
      <c r="C114" s="307" t="s">
        <v>523</v>
      </c>
      <c r="D114" s="307" t="s">
        <v>524</v>
      </c>
      <c r="E114" s="307" t="s">
        <v>291</v>
      </c>
      <c r="F114" s="302" t="s">
        <v>29</v>
      </c>
      <c r="G114" s="302" t="s">
        <v>2993</v>
      </c>
      <c r="H114" s="302"/>
      <c r="I114" s="303"/>
      <c r="J114" s="303"/>
      <c r="K114" s="303"/>
    </row>
    <row r="115" spans="1:11" x14ac:dyDescent="0.55000000000000004">
      <c r="A115" s="298">
        <v>112</v>
      </c>
      <c r="B115" s="307" t="s">
        <v>318</v>
      </c>
      <c r="C115" s="307" t="s">
        <v>525</v>
      </c>
      <c r="D115" s="307" t="s">
        <v>526</v>
      </c>
      <c r="E115" s="307" t="s">
        <v>291</v>
      </c>
      <c r="F115" s="302" t="s">
        <v>29</v>
      </c>
      <c r="G115" s="302" t="s">
        <v>2994</v>
      </c>
      <c r="H115" s="302"/>
      <c r="I115" s="303"/>
      <c r="J115" s="303"/>
      <c r="K115" s="303"/>
    </row>
    <row r="116" spans="1:11" x14ac:dyDescent="0.55000000000000004">
      <c r="A116" s="301">
        <v>113</v>
      </c>
      <c r="B116" s="307" t="s">
        <v>311</v>
      </c>
      <c r="C116" s="307" t="s">
        <v>527</v>
      </c>
      <c r="D116" s="307" t="s">
        <v>528</v>
      </c>
      <c r="E116" s="307" t="s">
        <v>291</v>
      </c>
      <c r="F116" s="302" t="s">
        <v>29</v>
      </c>
      <c r="G116" s="302" t="s">
        <v>2995</v>
      </c>
      <c r="H116" s="302"/>
      <c r="I116" s="303"/>
      <c r="J116" s="303"/>
      <c r="K116" s="303"/>
    </row>
    <row r="117" spans="1:11" x14ac:dyDescent="0.55000000000000004">
      <c r="A117" s="301">
        <v>114</v>
      </c>
      <c r="B117" s="307" t="s">
        <v>311</v>
      </c>
      <c r="C117" s="307" t="s">
        <v>529</v>
      </c>
      <c r="D117" s="307" t="s">
        <v>530</v>
      </c>
      <c r="E117" s="307" t="s">
        <v>291</v>
      </c>
      <c r="F117" s="302" t="s">
        <v>29</v>
      </c>
      <c r="G117" s="302" t="s">
        <v>2996</v>
      </c>
      <c r="H117" s="302"/>
      <c r="I117" s="303"/>
      <c r="J117" s="303"/>
      <c r="K117" s="303"/>
    </row>
    <row r="118" spans="1:11" x14ac:dyDescent="0.55000000000000004">
      <c r="A118" s="298">
        <v>115</v>
      </c>
      <c r="B118" s="307" t="s">
        <v>308</v>
      </c>
      <c r="C118" s="307" t="s">
        <v>531</v>
      </c>
      <c r="D118" s="307" t="s">
        <v>532</v>
      </c>
      <c r="E118" s="307" t="s">
        <v>291</v>
      </c>
      <c r="F118" s="302" t="s">
        <v>29</v>
      </c>
      <c r="G118" s="302" t="s">
        <v>2997</v>
      </c>
      <c r="H118" s="302"/>
      <c r="I118" s="303"/>
      <c r="J118" s="303"/>
      <c r="K118" s="303"/>
    </row>
    <row r="119" spans="1:11" x14ac:dyDescent="0.55000000000000004">
      <c r="A119" s="301">
        <v>116</v>
      </c>
      <c r="B119" s="307" t="s">
        <v>308</v>
      </c>
      <c r="C119" s="307" t="s">
        <v>533</v>
      </c>
      <c r="D119" s="307" t="s">
        <v>534</v>
      </c>
      <c r="E119" s="307" t="s">
        <v>291</v>
      </c>
      <c r="F119" s="302" t="s">
        <v>29</v>
      </c>
      <c r="G119" s="302" t="s">
        <v>2998</v>
      </c>
      <c r="H119" s="302"/>
      <c r="I119" s="303"/>
      <c r="J119" s="303"/>
      <c r="K119" s="303"/>
    </row>
    <row r="120" spans="1:11" x14ac:dyDescent="0.55000000000000004">
      <c r="A120" s="301">
        <v>117</v>
      </c>
      <c r="B120" s="307" t="s">
        <v>311</v>
      </c>
      <c r="C120" s="307" t="s">
        <v>535</v>
      </c>
      <c r="D120" s="307" t="s">
        <v>536</v>
      </c>
      <c r="E120" s="307" t="s">
        <v>291</v>
      </c>
      <c r="F120" s="302" t="s">
        <v>29</v>
      </c>
      <c r="G120" s="302" t="s">
        <v>2999</v>
      </c>
      <c r="H120" s="302"/>
      <c r="I120" s="303"/>
      <c r="J120" s="303"/>
      <c r="K120" s="303"/>
    </row>
    <row r="121" spans="1:11" x14ac:dyDescent="0.55000000000000004">
      <c r="A121" s="298">
        <v>118</v>
      </c>
      <c r="B121" s="307" t="s">
        <v>537</v>
      </c>
      <c r="C121" s="307" t="s">
        <v>538</v>
      </c>
      <c r="D121" s="307" t="s">
        <v>328</v>
      </c>
      <c r="E121" s="307" t="s">
        <v>291</v>
      </c>
      <c r="F121" s="302" t="s">
        <v>29</v>
      </c>
      <c r="G121" s="302" t="s">
        <v>3000</v>
      </c>
      <c r="H121" s="302"/>
      <c r="I121" s="303"/>
      <c r="J121" s="303"/>
      <c r="K121" s="303"/>
    </row>
    <row r="122" spans="1:11" x14ac:dyDescent="0.55000000000000004">
      <c r="A122" s="301">
        <v>119</v>
      </c>
      <c r="B122" s="307" t="s">
        <v>318</v>
      </c>
      <c r="C122" s="307" t="s">
        <v>539</v>
      </c>
      <c r="D122" s="307" t="s">
        <v>540</v>
      </c>
      <c r="E122" s="307" t="s">
        <v>291</v>
      </c>
      <c r="F122" s="302" t="s">
        <v>29</v>
      </c>
      <c r="G122" s="302" t="s">
        <v>3001</v>
      </c>
      <c r="H122" s="302"/>
      <c r="I122" s="303"/>
      <c r="J122" s="303"/>
      <c r="K122" s="303"/>
    </row>
    <row r="123" spans="1:11" x14ac:dyDescent="0.55000000000000004">
      <c r="A123" s="301">
        <v>120</v>
      </c>
      <c r="B123" s="307" t="s">
        <v>318</v>
      </c>
      <c r="C123" s="307" t="s">
        <v>541</v>
      </c>
      <c r="D123" s="307" t="s">
        <v>542</v>
      </c>
      <c r="E123" s="307" t="s">
        <v>291</v>
      </c>
      <c r="F123" s="302" t="s">
        <v>29</v>
      </c>
      <c r="G123" s="302" t="s">
        <v>3002</v>
      </c>
      <c r="H123" s="302"/>
      <c r="I123" s="303"/>
      <c r="J123" s="303"/>
      <c r="K123" s="303"/>
    </row>
    <row r="124" spans="1:11" x14ac:dyDescent="0.55000000000000004">
      <c r="A124" s="298">
        <v>121</v>
      </c>
      <c r="B124" s="307" t="s">
        <v>311</v>
      </c>
      <c r="C124" s="307" t="s">
        <v>543</v>
      </c>
      <c r="D124" s="307" t="s">
        <v>544</v>
      </c>
      <c r="E124" s="307" t="s">
        <v>291</v>
      </c>
      <c r="F124" s="302" t="s">
        <v>29</v>
      </c>
      <c r="G124" s="302" t="s">
        <v>3003</v>
      </c>
      <c r="H124" s="302"/>
      <c r="I124" s="303"/>
      <c r="J124" s="303"/>
      <c r="K124" s="303"/>
    </row>
    <row r="125" spans="1:11" x14ac:dyDescent="0.55000000000000004">
      <c r="A125" s="301">
        <v>122</v>
      </c>
      <c r="B125" s="307" t="s">
        <v>311</v>
      </c>
      <c r="C125" s="307" t="s">
        <v>545</v>
      </c>
      <c r="D125" s="307" t="s">
        <v>546</v>
      </c>
      <c r="E125" s="307" t="s">
        <v>291</v>
      </c>
      <c r="F125" s="302" t="s">
        <v>29</v>
      </c>
      <c r="G125" s="302" t="s">
        <v>3004</v>
      </c>
      <c r="H125" s="302"/>
      <c r="I125" s="303"/>
      <c r="J125" s="303"/>
      <c r="K125" s="303"/>
    </row>
    <row r="126" spans="1:11" x14ac:dyDescent="0.55000000000000004">
      <c r="A126" s="301">
        <v>123</v>
      </c>
      <c r="B126" s="307" t="s">
        <v>547</v>
      </c>
      <c r="C126" s="307" t="s">
        <v>4484</v>
      </c>
      <c r="D126" s="307" t="s">
        <v>547</v>
      </c>
      <c r="E126" s="307" t="s">
        <v>291</v>
      </c>
      <c r="F126" s="302" t="s">
        <v>29</v>
      </c>
      <c r="G126" s="302" t="s">
        <v>3005</v>
      </c>
      <c r="H126" s="302"/>
      <c r="I126" s="303"/>
      <c r="J126" s="303"/>
      <c r="K126" s="303" t="s">
        <v>4486</v>
      </c>
    </row>
    <row r="127" spans="1:11" x14ac:dyDescent="0.55000000000000004">
      <c r="A127" s="298">
        <v>124</v>
      </c>
      <c r="B127" s="307" t="s">
        <v>308</v>
      </c>
      <c r="C127" s="307" t="s">
        <v>548</v>
      </c>
      <c r="D127" s="307" t="s">
        <v>549</v>
      </c>
      <c r="E127" s="307" t="s">
        <v>291</v>
      </c>
      <c r="F127" s="302" t="s">
        <v>29</v>
      </c>
      <c r="G127" s="302" t="s">
        <v>3006</v>
      </c>
      <c r="H127" s="302"/>
      <c r="I127" s="303"/>
      <c r="J127" s="303"/>
      <c r="K127" s="303"/>
    </row>
    <row r="128" spans="1:11" x14ac:dyDescent="0.55000000000000004">
      <c r="A128" s="301">
        <v>125</v>
      </c>
      <c r="B128" s="307" t="s">
        <v>318</v>
      </c>
      <c r="C128" s="307" t="s">
        <v>550</v>
      </c>
      <c r="D128" s="307" t="s">
        <v>551</v>
      </c>
      <c r="E128" s="307" t="s">
        <v>291</v>
      </c>
      <c r="F128" s="302" t="s">
        <v>29</v>
      </c>
      <c r="G128" s="302" t="s">
        <v>3007</v>
      </c>
      <c r="H128" s="302"/>
      <c r="I128" s="303"/>
      <c r="J128" s="303"/>
      <c r="K128" s="303"/>
    </row>
    <row r="129" spans="1:11" x14ac:dyDescent="0.55000000000000004">
      <c r="A129" s="301">
        <v>126</v>
      </c>
      <c r="B129" s="307" t="s">
        <v>308</v>
      </c>
      <c r="C129" s="307" t="s">
        <v>552</v>
      </c>
      <c r="D129" s="307" t="s">
        <v>553</v>
      </c>
      <c r="E129" s="307" t="s">
        <v>291</v>
      </c>
      <c r="F129" s="302" t="s">
        <v>29</v>
      </c>
      <c r="G129" s="302" t="s">
        <v>3008</v>
      </c>
      <c r="H129" s="302"/>
      <c r="I129" s="303"/>
      <c r="J129" s="303"/>
      <c r="K129" s="303"/>
    </row>
    <row r="130" spans="1:11" x14ac:dyDescent="0.55000000000000004">
      <c r="A130" s="298">
        <v>127</v>
      </c>
      <c r="B130" s="307" t="s">
        <v>318</v>
      </c>
      <c r="C130" s="307" t="s">
        <v>554</v>
      </c>
      <c r="D130" s="307" t="s">
        <v>526</v>
      </c>
      <c r="E130" s="307" t="s">
        <v>291</v>
      </c>
      <c r="F130" s="302" t="s">
        <v>29</v>
      </c>
      <c r="G130" s="302" t="s">
        <v>3009</v>
      </c>
      <c r="H130" s="302"/>
      <c r="I130" s="303"/>
      <c r="J130" s="303"/>
      <c r="K130" s="303"/>
    </row>
    <row r="131" spans="1:11" x14ac:dyDescent="0.55000000000000004">
      <c r="A131" s="301">
        <v>128</v>
      </c>
      <c r="B131" s="307" t="s">
        <v>318</v>
      </c>
      <c r="C131" s="307" t="s">
        <v>555</v>
      </c>
      <c r="D131" s="307" t="s">
        <v>556</v>
      </c>
      <c r="E131" s="307" t="s">
        <v>291</v>
      </c>
      <c r="F131" s="302" t="s">
        <v>29</v>
      </c>
      <c r="G131" s="302" t="s">
        <v>3010</v>
      </c>
      <c r="H131" s="302"/>
      <c r="I131" s="303"/>
      <c r="J131" s="303"/>
      <c r="K131" s="303"/>
    </row>
    <row r="132" spans="1:11" x14ac:dyDescent="0.55000000000000004">
      <c r="A132" s="301">
        <v>129</v>
      </c>
      <c r="B132" s="307" t="s">
        <v>308</v>
      </c>
      <c r="C132" s="307" t="s">
        <v>557</v>
      </c>
      <c r="D132" s="307" t="s">
        <v>558</v>
      </c>
      <c r="E132" s="307" t="s">
        <v>291</v>
      </c>
      <c r="F132" s="302" t="s">
        <v>29</v>
      </c>
      <c r="G132" s="302" t="s">
        <v>3011</v>
      </c>
      <c r="H132" s="302"/>
      <c r="I132" s="303"/>
      <c r="J132" s="303"/>
      <c r="K132" s="303"/>
    </row>
    <row r="133" spans="1:11" x14ac:dyDescent="0.55000000000000004">
      <c r="A133" s="298">
        <v>130</v>
      </c>
      <c r="B133" s="307" t="s">
        <v>537</v>
      </c>
      <c r="C133" s="307" t="s">
        <v>559</v>
      </c>
      <c r="D133" s="307" t="s">
        <v>560</v>
      </c>
      <c r="E133" s="307" t="s">
        <v>291</v>
      </c>
      <c r="F133" s="302" t="s">
        <v>29</v>
      </c>
      <c r="G133" s="302" t="s">
        <v>3012</v>
      </c>
      <c r="H133" s="302"/>
      <c r="I133" s="303"/>
      <c r="J133" s="303"/>
      <c r="K133" s="303"/>
    </row>
    <row r="134" spans="1:11" x14ac:dyDescent="0.55000000000000004">
      <c r="A134" s="301">
        <v>131</v>
      </c>
      <c r="B134" s="307" t="s">
        <v>311</v>
      </c>
      <c r="C134" s="307" t="s">
        <v>561</v>
      </c>
      <c r="D134" s="307" t="s">
        <v>562</v>
      </c>
      <c r="E134" s="307" t="s">
        <v>291</v>
      </c>
      <c r="F134" s="302" t="s">
        <v>29</v>
      </c>
      <c r="G134" s="302" t="s">
        <v>3013</v>
      </c>
      <c r="H134" s="302"/>
      <c r="I134" s="303"/>
      <c r="J134" s="303"/>
      <c r="K134" s="303"/>
    </row>
    <row r="135" spans="1:11" x14ac:dyDescent="0.55000000000000004">
      <c r="A135" s="301">
        <v>132</v>
      </c>
      <c r="B135" s="307" t="s">
        <v>311</v>
      </c>
      <c r="C135" s="307" t="s">
        <v>563</v>
      </c>
      <c r="D135" s="307" t="s">
        <v>564</v>
      </c>
      <c r="E135" s="307" t="s">
        <v>291</v>
      </c>
      <c r="F135" s="302" t="s">
        <v>29</v>
      </c>
      <c r="G135" s="302" t="s">
        <v>3014</v>
      </c>
      <c r="H135" s="302"/>
      <c r="I135" s="303"/>
      <c r="J135" s="303"/>
      <c r="K135" s="303"/>
    </row>
    <row r="136" spans="1:11" s="297" customFormat="1" x14ac:dyDescent="0.55000000000000004">
      <c r="A136" s="298">
        <v>133</v>
      </c>
      <c r="B136" s="307" t="s">
        <v>318</v>
      </c>
      <c r="C136" s="307" t="s">
        <v>565</v>
      </c>
      <c r="D136" s="307" t="s">
        <v>566</v>
      </c>
      <c r="E136" s="307" t="s">
        <v>291</v>
      </c>
      <c r="F136" s="302" t="s">
        <v>29</v>
      </c>
      <c r="G136" s="302" t="s">
        <v>3015</v>
      </c>
      <c r="H136" s="302"/>
      <c r="I136" s="303"/>
      <c r="J136" s="303"/>
      <c r="K136" s="303"/>
    </row>
    <row r="137" spans="1:11" s="297" customFormat="1" x14ac:dyDescent="0.55000000000000004">
      <c r="A137" s="301">
        <v>134</v>
      </c>
      <c r="B137" s="307" t="s">
        <v>318</v>
      </c>
      <c r="C137" s="307" t="s">
        <v>567</v>
      </c>
      <c r="D137" s="307" t="s">
        <v>568</v>
      </c>
      <c r="E137" s="307" t="s">
        <v>291</v>
      </c>
      <c r="F137" s="302" t="s">
        <v>29</v>
      </c>
      <c r="G137" s="302" t="s">
        <v>3016</v>
      </c>
      <c r="H137" s="302"/>
      <c r="I137" s="303"/>
      <c r="J137" s="303"/>
      <c r="K137" s="303"/>
    </row>
    <row r="138" spans="1:11" x14ac:dyDescent="0.55000000000000004">
      <c r="A138" s="301">
        <v>135</v>
      </c>
      <c r="B138" s="307" t="s">
        <v>311</v>
      </c>
      <c r="C138" s="307" t="s">
        <v>569</v>
      </c>
      <c r="D138" s="307" t="s">
        <v>441</v>
      </c>
      <c r="E138" s="307" t="s">
        <v>291</v>
      </c>
      <c r="F138" s="302" t="s">
        <v>29</v>
      </c>
      <c r="G138" s="302" t="s">
        <v>3017</v>
      </c>
      <c r="H138" s="302"/>
      <c r="I138" s="303"/>
      <c r="J138" s="303"/>
      <c r="K138" s="303"/>
    </row>
    <row r="139" spans="1:11" s="297" customFormat="1" x14ac:dyDescent="0.55000000000000004">
      <c r="A139" s="298">
        <v>136</v>
      </c>
      <c r="B139" s="307" t="s">
        <v>308</v>
      </c>
      <c r="C139" s="307" t="s">
        <v>570</v>
      </c>
      <c r="D139" s="307" t="s">
        <v>571</v>
      </c>
      <c r="E139" s="307" t="s">
        <v>291</v>
      </c>
      <c r="F139" s="302" t="s">
        <v>29</v>
      </c>
      <c r="G139" s="302" t="s">
        <v>3018</v>
      </c>
      <c r="H139" s="302"/>
      <c r="I139" s="303"/>
      <c r="J139" s="303"/>
      <c r="K139" s="303"/>
    </row>
    <row r="140" spans="1:11" x14ac:dyDescent="0.55000000000000004">
      <c r="A140" s="301">
        <v>137</v>
      </c>
      <c r="B140" s="307" t="s">
        <v>311</v>
      </c>
      <c r="C140" s="307" t="s">
        <v>572</v>
      </c>
      <c r="D140" s="307" t="s">
        <v>549</v>
      </c>
      <c r="E140" s="307" t="s">
        <v>291</v>
      </c>
      <c r="F140" s="302" t="s">
        <v>29</v>
      </c>
      <c r="G140" s="302" t="s">
        <v>3019</v>
      </c>
      <c r="H140" s="302"/>
      <c r="I140" s="303"/>
      <c r="J140" s="303"/>
      <c r="K140" s="303"/>
    </row>
    <row r="141" spans="1:11" x14ac:dyDescent="0.55000000000000004">
      <c r="A141" s="301">
        <v>138</v>
      </c>
      <c r="B141" s="307" t="s">
        <v>311</v>
      </c>
      <c r="C141" s="307" t="s">
        <v>573</v>
      </c>
      <c r="D141" s="307" t="s">
        <v>574</v>
      </c>
      <c r="E141" s="307" t="s">
        <v>291</v>
      </c>
      <c r="F141" s="302" t="s">
        <v>29</v>
      </c>
      <c r="G141" s="302" t="s">
        <v>3020</v>
      </c>
      <c r="H141" s="302"/>
      <c r="I141" s="303"/>
      <c r="J141" s="303"/>
      <c r="K141" s="303"/>
    </row>
    <row r="142" spans="1:11" x14ac:dyDescent="0.55000000000000004">
      <c r="A142" s="298">
        <v>139</v>
      </c>
      <c r="B142" s="307" t="s">
        <v>318</v>
      </c>
      <c r="C142" s="307" t="s">
        <v>575</v>
      </c>
      <c r="D142" s="307" t="s">
        <v>576</v>
      </c>
      <c r="E142" s="307" t="s">
        <v>291</v>
      </c>
      <c r="F142" s="302" t="s">
        <v>29</v>
      </c>
      <c r="G142" s="302" t="s">
        <v>3021</v>
      </c>
      <c r="H142" s="302"/>
      <c r="I142" s="303"/>
      <c r="J142" s="303"/>
      <c r="K142" s="303"/>
    </row>
    <row r="143" spans="1:11" s="297" customFormat="1" x14ac:dyDescent="0.55000000000000004">
      <c r="A143" s="301">
        <v>140</v>
      </c>
      <c r="B143" s="307" t="s">
        <v>318</v>
      </c>
      <c r="C143" s="307" t="s">
        <v>458</v>
      </c>
      <c r="D143" s="307" t="s">
        <v>577</v>
      </c>
      <c r="E143" s="307" t="s">
        <v>291</v>
      </c>
      <c r="F143" s="302" t="s">
        <v>29</v>
      </c>
      <c r="G143" s="302" t="s">
        <v>3022</v>
      </c>
      <c r="H143" s="302"/>
      <c r="I143" s="303"/>
      <c r="J143" s="303"/>
      <c r="K143" s="303"/>
    </row>
    <row r="144" spans="1:11" x14ac:dyDescent="0.55000000000000004">
      <c r="A144" s="301">
        <v>141</v>
      </c>
      <c r="B144" s="307" t="s">
        <v>308</v>
      </c>
      <c r="C144" s="307" t="s">
        <v>578</v>
      </c>
      <c r="D144" s="307" t="s">
        <v>579</v>
      </c>
      <c r="E144" s="307" t="s">
        <v>291</v>
      </c>
      <c r="F144" s="302" t="s">
        <v>2882</v>
      </c>
      <c r="G144" s="302" t="s">
        <v>3023</v>
      </c>
      <c r="H144" s="302"/>
      <c r="I144" s="303"/>
      <c r="J144" s="303"/>
      <c r="K144" s="303"/>
    </row>
    <row r="145" spans="1:11" x14ac:dyDescent="0.55000000000000004">
      <c r="A145" s="298">
        <v>142</v>
      </c>
      <c r="B145" s="307" t="s">
        <v>318</v>
      </c>
      <c r="C145" s="307" t="s">
        <v>580</v>
      </c>
      <c r="D145" s="307" t="s">
        <v>581</v>
      </c>
      <c r="E145" s="307" t="s">
        <v>291</v>
      </c>
      <c r="F145" s="302" t="s">
        <v>2882</v>
      </c>
      <c r="G145" s="302" t="s">
        <v>3024</v>
      </c>
      <c r="H145" s="302"/>
      <c r="I145" s="303"/>
      <c r="J145" s="303"/>
      <c r="K145" s="303"/>
    </row>
    <row r="146" spans="1:11" x14ac:dyDescent="0.55000000000000004">
      <c r="A146" s="301">
        <v>143</v>
      </c>
      <c r="B146" s="307" t="s">
        <v>318</v>
      </c>
      <c r="C146" s="307" t="s">
        <v>582</v>
      </c>
      <c r="D146" s="307" t="s">
        <v>583</v>
      </c>
      <c r="E146" s="307" t="s">
        <v>291</v>
      </c>
      <c r="F146" s="302" t="s">
        <v>2882</v>
      </c>
      <c r="G146" s="302" t="s">
        <v>3025</v>
      </c>
      <c r="H146" s="302"/>
      <c r="I146" s="303"/>
      <c r="J146" s="303"/>
      <c r="K146" s="303"/>
    </row>
    <row r="147" spans="1:11" x14ac:dyDescent="0.55000000000000004">
      <c r="A147" s="301">
        <v>144</v>
      </c>
      <c r="B147" s="307" t="s">
        <v>318</v>
      </c>
      <c r="C147" s="307" t="s">
        <v>584</v>
      </c>
      <c r="D147" s="307" t="s">
        <v>558</v>
      </c>
      <c r="E147" s="307" t="s">
        <v>291</v>
      </c>
      <c r="F147" s="302" t="s">
        <v>2882</v>
      </c>
      <c r="G147" s="302" t="s">
        <v>3026</v>
      </c>
      <c r="H147" s="302"/>
      <c r="I147" s="303"/>
      <c r="J147" s="303"/>
      <c r="K147" s="303"/>
    </row>
    <row r="148" spans="1:11" x14ac:dyDescent="0.55000000000000004">
      <c r="A148" s="298">
        <v>145</v>
      </c>
      <c r="B148" s="307" t="s">
        <v>547</v>
      </c>
      <c r="C148" s="302" t="s">
        <v>4484</v>
      </c>
      <c r="D148" s="307" t="s">
        <v>547</v>
      </c>
      <c r="E148" s="307" t="s">
        <v>291</v>
      </c>
      <c r="F148" s="302" t="s">
        <v>2882</v>
      </c>
      <c r="G148" s="302" t="s">
        <v>3027</v>
      </c>
      <c r="H148" s="302"/>
      <c r="I148" s="303"/>
      <c r="J148" s="303"/>
      <c r="K148" s="303" t="s">
        <v>4486</v>
      </c>
    </row>
    <row r="149" spans="1:11" x14ac:dyDescent="0.55000000000000004">
      <c r="A149" s="301">
        <v>146</v>
      </c>
      <c r="B149" s="307" t="s">
        <v>318</v>
      </c>
      <c r="C149" s="307" t="s">
        <v>585</v>
      </c>
      <c r="D149" s="307" t="s">
        <v>586</v>
      </c>
      <c r="E149" s="307" t="s">
        <v>291</v>
      </c>
      <c r="F149" s="302" t="s">
        <v>2882</v>
      </c>
      <c r="G149" s="302" t="s">
        <v>3028</v>
      </c>
      <c r="H149" s="302"/>
      <c r="I149" s="303"/>
      <c r="J149" s="303"/>
      <c r="K149" s="303"/>
    </row>
    <row r="150" spans="1:11" x14ac:dyDescent="0.55000000000000004">
      <c r="A150" s="301">
        <v>147</v>
      </c>
      <c r="B150" s="307" t="s">
        <v>308</v>
      </c>
      <c r="C150" s="307" t="s">
        <v>587</v>
      </c>
      <c r="D150" s="307" t="s">
        <v>588</v>
      </c>
      <c r="E150" s="307" t="s">
        <v>291</v>
      </c>
      <c r="F150" s="302" t="s">
        <v>2882</v>
      </c>
      <c r="G150" s="302" t="s">
        <v>3029</v>
      </c>
      <c r="H150" s="302"/>
      <c r="I150" s="303"/>
      <c r="J150" s="303"/>
      <c r="K150" s="303"/>
    </row>
    <row r="151" spans="1:11" x14ac:dyDescent="0.55000000000000004">
      <c r="A151" s="298">
        <v>148</v>
      </c>
      <c r="B151" s="307" t="s">
        <v>308</v>
      </c>
      <c r="C151" s="307" t="s">
        <v>589</v>
      </c>
      <c r="D151" s="307" t="s">
        <v>590</v>
      </c>
      <c r="E151" s="307" t="s">
        <v>291</v>
      </c>
      <c r="F151" s="302" t="s">
        <v>2882</v>
      </c>
      <c r="G151" s="302" t="s">
        <v>3030</v>
      </c>
      <c r="H151" s="302"/>
      <c r="I151" s="303"/>
      <c r="J151" s="303"/>
      <c r="K151" s="303"/>
    </row>
    <row r="152" spans="1:11" x14ac:dyDescent="0.55000000000000004">
      <c r="A152" s="301">
        <v>149</v>
      </c>
      <c r="B152" s="307" t="s">
        <v>318</v>
      </c>
      <c r="C152" s="307" t="s">
        <v>591</v>
      </c>
      <c r="D152" s="307" t="s">
        <v>592</v>
      </c>
      <c r="E152" s="307" t="s">
        <v>291</v>
      </c>
      <c r="F152" s="302" t="s">
        <v>2882</v>
      </c>
      <c r="G152" s="302" t="s">
        <v>3031</v>
      </c>
      <c r="H152" s="302"/>
      <c r="I152" s="303"/>
      <c r="J152" s="303"/>
      <c r="K152" s="303"/>
    </row>
    <row r="153" spans="1:11" x14ac:dyDescent="0.55000000000000004">
      <c r="A153" s="301">
        <v>150</v>
      </c>
      <c r="B153" s="307" t="s">
        <v>318</v>
      </c>
      <c r="C153" s="307" t="s">
        <v>593</v>
      </c>
      <c r="D153" s="307" t="s">
        <v>594</v>
      </c>
      <c r="E153" s="307" t="s">
        <v>291</v>
      </c>
      <c r="F153" s="302" t="s">
        <v>2882</v>
      </c>
      <c r="G153" s="302" t="s">
        <v>3032</v>
      </c>
      <c r="H153" s="302"/>
      <c r="I153" s="303"/>
      <c r="J153" s="303"/>
      <c r="K153" s="303"/>
    </row>
    <row r="154" spans="1:11" x14ac:dyDescent="0.55000000000000004">
      <c r="A154" s="298">
        <v>151</v>
      </c>
      <c r="B154" s="307" t="s">
        <v>318</v>
      </c>
      <c r="C154" s="307" t="s">
        <v>595</v>
      </c>
      <c r="D154" s="307" t="s">
        <v>596</v>
      </c>
      <c r="E154" s="307" t="s">
        <v>291</v>
      </c>
      <c r="F154" s="302" t="s">
        <v>2882</v>
      </c>
      <c r="G154" s="302" t="s">
        <v>3033</v>
      </c>
      <c r="H154" s="302"/>
      <c r="I154" s="303"/>
      <c r="J154" s="303"/>
      <c r="K154" s="303"/>
    </row>
    <row r="155" spans="1:11" s="297" customFormat="1" x14ac:dyDescent="0.55000000000000004">
      <c r="A155" s="301">
        <v>1</v>
      </c>
      <c r="B155" s="307" t="s">
        <v>308</v>
      </c>
      <c r="C155" s="307" t="s">
        <v>597</v>
      </c>
      <c r="D155" s="307" t="s">
        <v>598</v>
      </c>
      <c r="E155" s="307" t="s">
        <v>2844</v>
      </c>
      <c r="F155" s="302" t="s">
        <v>2881</v>
      </c>
      <c r="G155" s="302" t="s">
        <v>3034</v>
      </c>
      <c r="H155" s="302"/>
      <c r="I155" s="303"/>
      <c r="J155" s="303"/>
      <c r="K155" s="303" t="s">
        <v>4482</v>
      </c>
    </row>
    <row r="156" spans="1:11" x14ac:dyDescent="0.55000000000000004">
      <c r="A156" s="301">
        <v>2</v>
      </c>
      <c r="B156" s="307" t="s">
        <v>318</v>
      </c>
      <c r="C156" s="307" t="s">
        <v>599</v>
      </c>
      <c r="D156" s="307" t="s">
        <v>600</v>
      </c>
      <c r="E156" s="307" t="s">
        <v>2844</v>
      </c>
      <c r="F156" s="302" t="s">
        <v>272</v>
      </c>
      <c r="G156" s="302" t="s">
        <v>3035</v>
      </c>
      <c r="H156" s="302"/>
      <c r="I156" s="303"/>
      <c r="J156" s="303"/>
      <c r="K156" s="303" t="s">
        <v>4483</v>
      </c>
    </row>
    <row r="157" spans="1:11" x14ac:dyDescent="0.55000000000000004">
      <c r="A157" s="301">
        <v>3</v>
      </c>
      <c r="B157" s="307" t="s">
        <v>308</v>
      </c>
      <c r="C157" s="307" t="s">
        <v>601</v>
      </c>
      <c r="D157" s="307" t="s">
        <v>602</v>
      </c>
      <c r="E157" s="307" t="s">
        <v>2844</v>
      </c>
      <c r="F157" s="302" t="s">
        <v>272</v>
      </c>
      <c r="G157" s="302" t="s">
        <v>3036</v>
      </c>
      <c r="H157" s="302"/>
      <c r="I157" s="303"/>
      <c r="J157" s="303"/>
      <c r="K157" s="303" t="s">
        <v>4483</v>
      </c>
    </row>
    <row r="158" spans="1:11" x14ac:dyDescent="0.55000000000000004">
      <c r="A158" s="301">
        <v>4</v>
      </c>
      <c r="B158" s="307" t="s">
        <v>308</v>
      </c>
      <c r="C158" s="307" t="s">
        <v>552</v>
      </c>
      <c r="D158" s="307" t="s">
        <v>603</v>
      </c>
      <c r="E158" s="307" t="s">
        <v>2844</v>
      </c>
      <c r="F158" s="302" t="s">
        <v>272</v>
      </c>
      <c r="G158" s="302" t="s">
        <v>3037</v>
      </c>
      <c r="H158" s="302"/>
      <c r="I158" s="303"/>
      <c r="J158" s="303"/>
      <c r="K158" s="303" t="s">
        <v>4483</v>
      </c>
    </row>
    <row r="159" spans="1:11" x14ac:dyDescent="0.55000000000000004">
      <c r="A159" s="301">
        <v>5</v>
      </c>
      <c r="B159" s="307" t="s">
        <v>311</v>
      </c>
      <c r="C159" s="307" t="s">
        <v>604</v>
      </c>
      <c r="D159" s="307" t="s">
        <v>605</v>
      </c>
      <c r="E159" s="307" t="s">
        <v>2844</v>
      </c>
      <c r="F159" s="302" t="s">
        <v>272</v>
      </c>
      <c r="G159" s="302" t="s">
        <v>3038</v>
      </c>
      <c r="H159" s="302"/>
      <c r="I159" s="303"/>
      <c r="J159" s="303"/>
      <c r="K159" s="303" t="s">
        <v>4483</v>
      </c>
    </row>
    <row r="160" spans="1:11" x14ac:dyDescent="0.55000000000000004">
      <c r="A160" s="301">
        <v>6</v>
      </c>
      <c r="B160" s="307" t="s">
        <v>318</v>
      </c>
      <c r="C160" s="307" t="s">
        <v>606</v>
      </c>
      <c r="D160" s="307" t="s">
        <v>607</v>
      </c>
      <c r="E160" s="307" t="s">
        <v>2844</v>
      </c>
      <c r="F160" s="302" t="s">
        <v>29</v>
      </c>
      <c r="G160" s="302" t="s">
        <v>3039</v>
      </c>
      <c r="H160" s="302"/>
      <c r="I160" s="303"/>
      <c r="J160" s="303"/>
      <c r="K160" s="303"/>
    </row>
    <row r="161" spans="1:11" x14ac:dyDescent="0.55000000000000004">
      <c r="A161" s="301">
        <v>7</v>
      </c>
      <c r="B161" s="307" t="s">
        <v>318</v>
      </c>
      <c r="C161" s="307" t="s">
        <v>608</v>
      </c>
      <c r="D161" s="307" t="s">
        <v>609</v>
      </c>
      <c r="E161" s="307" t="s">
        <v>2844</v>
      </c>
      <c r="F161" s="302" t="s">
        <v>29</v>
      </c>
      <c r="G161" s="302" t="s">
        <v>3040</v>
      </c>
      <c r="H161" s="302"/>
      <c r="I161" s="303"/>
      <c r="J161" s="303"/>
      <c r="K161" s="303"/>
    </row>
    <row r="162" spans="1:11" x14ac:dyDescent="0.55000000000000004">
      <c r="A162" s="301">
        <v>8</v>
      </c>
      <c r="B162" s="307" t="s">
        <v>318</v>
      </c>
      <c r="C162" s="307" t="s">
        <v>610</v>
      </c>
      <c r="D162" s="307" t="s">
        <v>611</v>
      </c>
      <c r="E162" s="307" t="s">
        <v>2844</v>
      </c>
      <c r="F162" s="302" t="s">
        <v>29</v>
      </c>
      <c r="G162" s="302" t="s">
        <v>3041</v>
      </c>
      <c r="H162" s="302"/>
      <c r="I162" s="303"/>
      <c r="J162" s="303"/>
      <c r="K162" s="303"/>
    </row>
    <row r="163" spans="1:11" x14ac:dyDescent="0.55000000000000004">
      <c r="A163" s="301">
        <v>9</v>
      </c>
      <c r="B163" s="307" t="s">
        <v>318</v>
      </c>
      <c r="C163" s="307" t="s">
        <v>612</v>
      </c>
      <c r="D163" s="307" t="s">
        <v>613</v>
      </c>
      <c r="E163" s="307" t="s">
        <v>2844</v>
      </c>
      <c r="F163" s="302" t="s">
        <v>29</v>
      </c>
      <c r="G163" s="302" t="s">
        <v>3042</v>
      </c>
      <c r="H163" s="302"/>
      <c r="I163" s="303"/>
      <c r="J163" s="303"/>
      <c r="K163" s="303"/>
    </row>
    <row r="164" spans="1:11" x14ac:dyDescent="0.55000000000000004">
      <c r="A164" s="301">
        <v>10</v>
      </c>
      <c r="B164" s="307" t="s">
        <v>318</v>
      </c>
      <c r="C164" s="307" t="s">
        <v>527</v>
      </c>
      <c r="D164" s="307" t="s">
        <v>614</v>
      </c>
      <c r="E164" s="307" t="s">
        <v>2844</v>
      </c>
      <c r="F164" s="302" t="s">
        <v>29</v>
      </c>
      <c r="G164" s="302" t="s">
        <v>3043</v>
      </c>
      <c r="H164" s="302"/>
      <c r="I164" s="303"/>
      <c r="J164" s="303"/>
      <c r="K164" s="303"/>
    </row>
    <row r="165" spans="1:11" x14ac:dyDescent="0.55000000000000004">
      <c r="A165" s="301">
        <v>11</v>
      </c>
      <c r="B165" s="307" t="s">
        <v>318</v>
      </c>
      <c r="C165" s="307" t="s">
        <v>615</v>
      </c>
      <c r="D165" s="307" t="s">
        <v>616</v>
      </c>
      <c r="E165" s="307" t="s">
        <v>2844</v>
      </c>
      <c r="F165" s="302" t="s">
        <v>29</v>
      </c>
      <c r="G165" s="302" t="s">
        <v>3044</v>
      </c>
      <c r="H165" s="302"/>
      <c r="I165" s="303"/>
      <c r="J165" s="303"/>
      <c r="K165" s="303"/>
    </row>
    <row r="166" spans="1:11" x14ac:dyDescent="0.55000000000000004">
      <c r="A166" s="301">
        <v>12</v>
      </c>
      <c r="B166" s="307" t="s">
        <v>537</v>
      </c>
      <c r="C166" s="307" t="s">
        <v>617</v>
      </c>
      <c r="D166" s="307" t="s">
        <v>618</v>
      </c>
      <c r="E166" s="307" t="s">
        <v>2844</v>
      </c>
      <c r="F166" s="302" t="s">
        <v>29</v>
      </c>
      <c r="G166" s="302" t="s">
        <v>3045</v>
      </c>
      <c r="H166" s="302"/>
      <c r="I166" s="303"/>
      <c r="J166" s="303"/>
      <c r="K166" s="303"/>
    </row>
    <row r="167" spans="1:11" x14ac:dyDescent="0.55000000000000004">
      <c r="A167" s="301">
        <v>13</v>
      </c>
      <c r="B167" s="307" t="s">
        <v>308</v>
      </c>
      <c r="C167" s="307" t="s">
        <v>619</v>
      </c>
      <c r="D167" s="307" t="s">
        <v>620</v>
      </c>
      <c r="E167" s="307" t="s">
        <v>2844</v>
      </c>
      <c r="F167" s="302" t="s">
        <v>29</v>
      </c>
      <c r="G167" s="302" t="s">
        <v>3046</v>
      </c>
      <c r="H167" s="302"/>
      <c r="I167" s="303"/>
      <c r="J167" s="303"/>
      <c r="K167" s="303"/>
    </row>
    <row r="168" spans="1:11" x14ac:dyDescent="0.55000000000000004">
      <c r="A168" s="301">
        <v>14</v>
      </c>
      <c r="B168" s="307" t="s">
        <v>308</v>
      </c>
      <c r="C168" s="307" t="s">
        <v>621</v>
      </c>
      <c r="D168" s="307" t="s">
        <v>622</v>
      </c>
      <c r="E168" s="307" t="s">
        <v>2844</v>
      </c>
      <c r="F168" s="302" t="s">
        <v>29</v>
      </c>
      <c r="G168" s="302" t="s">
        <v>3047</v>
      </c>
      <c r="H168" s="302"/>
      <c r="I168" s="303"/>
      <c r="J168" s="303"/>
      <c r="K168" s="303"/>
    </row>
    <row r="169" spans="1:11" x14ac:dyDescent="0.55000000000000004">
      <c r="A169" s="301">
        <v>15</v>
      </c>
      <c r="B169" s="307" t="s">
        <v>308</v>
      </c>
      <c r="C169" s="307" t="s">
        <v>623</v>
      </c>
      <c r="D169" s="307" t="s">
        <v>624</v>
      </c>
      <c r="E169" s="307" t="s">
        <v>2844</v>
      </c>
      <c r="F169" s="302" t="s">
        <v>29</v>
      </c>
      <c r="G169" s="302" t="s">
        <v>3048</v>
      </c>
      <c r="H169" s="302"/>
      <c r="I169" s="303"/>
      <c r="J169" s="303"/>
      <c r="K169" s="303"/>
    </row>
    <row r="170" spans="1:11" x14ac:dyDescent="0.55000000000000004">
      <c r="A170" s="301">
        <v>16</v>
      </c>
      <c r="B170" s="307" t="s">
        <v>318</v>
      </c>
      <c r="C170" s="307" t="s">
        <v>625</v>
      </c>
      <c r="D170" s="307" t="s">
        <v>626</v>
      </c>
      <c r="E170" s="307" t="s">
        <v>2844</v>
      </c>
      <c r="F170" s="302" t="s">
        <v>29</v>
      </c>
      <c r="G170" s="302" t="s">
        <v>3049</v>
      </c>
      <c r="H170" s="302"/>
      <c r="I170" s="303"/>
      <c r="J170" s="303"/>
      <c r="K170" s="303"/>
    </row>
    <row r="171" spans="1:11" x14ac:dyDescent="0.55000000000000004">
      <c r="A171" s="301">
        <v>17</v>
      </c>
      <c r="B171" s="307" t="s">
        <v>308</v>
      </c>
      <c r="C171" s="307" t="s">
        <v>627</v>
      </c>
      <c r="D171" s="307" t="s">
        <v>628</v>
      </c>
      <c r="E171" s="307" t="s">
        <v>2844</v>
      </c>
      <c r="F171" s="302" t="s">
        <v>29</v>
      </c>
      <c r="G171" s="302" t="s">
        <v>3050</v>
      </c>
      <c r="H171" s="302"/>
      <c r="I171" s="303"/>
      <c r="J171" s="303"/>
      <c r="K171" s="303"/>
    </row>
    <row r="172" spans="1:11" x14ac:dyDescent="0.55000000000000004">
      <c r="A172" s="301">
        <v>18</v>
      </c>
      <c r="B172" s="307" t="s">
        <v>318</v>
      </c>
      <c r="C172" s="307" t="s">
        <v>565</v>
      </c>
      <c r="D172" s="307" t="s">
        <v>629</v>
      </c>
      <c r="E172" s="307" t="s">
        <v>2844</v>
      </c>
      <c r="F172" s="302" t="s">
        <v>29</v>
      </c>
      <c r="G172" s="302" t="s">
        <v>3051</v>
      </c>
      <c r="H172" s="302"/>
      <c r="I172" s="303"/>
      <c r="J172" s="303"/>
      <c r="K172" s="303"/>
    </row>
    <row r="173" spans="1:11" x14ac:dyDescent="0.55000000000000004">
      <c r="A173" s="301">
        <v>19</v>
      </c>
      <c r="B173" s="307" t="s">
        <v>311</v>
      </c>
      <c r="C173" s="307" t="s">
        <v>630</v>
      </c>
      <c r="D173" s="307" t="s">
        <v>631</v>
      </c>
      <c r="E173" s="307" t="s">
        <v>2844</v>
      </c>
      <c r="F173" s="302" t="s">
        <v>29</v>
      </c>
      <c r="G173" s="302" t="s">
        <v>3052</v>
      </c>
      <c r="H173" s="302"/>
      <c r="I173" s="303"/>
      <c r="J173" s="303"/>
      <c r="K173" s="303"/>
    </row>
    <row r="174" spans="1:11" x14ac:dyDescent="0.55000000000000004">
      <c r="A174" s="301">
        <v>20</v>
      </c>
      <c r="B174" s="307" t="s">
        <v>308</v>
      </c>
      <c r="C174" s="307" t="s">
        <v>372</v>
      </c>
      <c r="D174" s="307" t="s">
        <v>632</v>
      </c>
      <c r="E174" s="307" t="s">
        <v>2844</v>
      </c>
      <c r="F174" s="302" t="s">
        <v>29</v>
      </c>
      <c r="G174" s="302" t="s">
        <v>3053</v>
      </c>
      <c r="H174" s="302"/>
      <c r="I174" s="303"/>
      <c r="J174" s="303"/>
      <c r="K174" s="303"/>
    </row>
    <row r="175" spans="1:11" x14ac:dyDescent="0.55000000000000004">
      <c r="A175" s="301">
        <v>21</v>
      </c>
      <c r="B175" s="307" t="s">
        <v>308</v>
      </c>
      <c r="C175" s="307" t="s">
        <v>633</v>
      </c>
      <c r="D175" s="307" t="s">
        <v>634</v>
      </c>
      <c r="E175" s="307" t="s">
        <v>2844</v>
      </c>
      <c r="F175" s="302" t="s">
        <v>29</v>
      </c>
      <c r="G175" s="302" t="s">
        <v>3054</v>
      </c>
      <c r="H175" s="302"/>
      <c r="I175" s="303"/>
      <c r="J175" s="303"/>
      <c r="K175" s="303"/>
    </row>
    <row r="176" spans="1:11" x14ac:dyDescent="0.55000000000000004">
      <c r="A176" s="301">
        <v>22</v>
      </c>
      <c r="B176" s="307" t="s">
        <v>311</v>
      </c>
      <c r="C176" s="307" t="s">
        <v>635</v>
      </c>
      <c r="D176" s="307" t="s">
        <v>636</v>
      </c>
      <c r="E176" s="307" t="s">
        <v>2844</v>
      </c>
      <c r="F176" s="302" t="s">
        <v>29</v>
      </c>
      <c r="G176" s="302" t="s">
        <v>3055</v>
      </c>
      <c r="H176" s="302"/>
      <c r="I176" s="303"/>
      <c r="J176" s="303"/>
      <c r="K176" s="303"/>
    </row>
    <row r="177" spans="1:11" x14ac:dyDescent="0.55000000000000004">
      <c r="A177" s="301">
        <v>23</v>
      </c>
      <c r="B177" s="307" t="s">
        <v>318</v>
      </c>
      <c r="C177" s="307" t="s">
        <v>637</v>
      </c>
      <c r="D177" s="307" t="s">
        <v>638</v>
      </c>
      <c r="E177" s="307" t="s">
        <v>2844</v>
      </c>
      <c r="F177" s="302" t="s">
        <v>29</v>
      </c>
      <c r="G177" s="302" t="s">
        <v>3056</v>
      </c>
      <c r="H177" s="302"/>
      <c r="I177" s="303"/>
      <c r="J177" s="303"/>
      <c r="K177" s="303"/>
    </row>
    <row r="178" spans="1:11" x14ac:dyDescent="0.55000000000000004">
      <c r="A178" s="301">
        <v>24</v>
      </c>
      <c r="B178" s="307" t="s">
        <v>318</v>
      </c>
      <c r="C178" s="307" t="s">
        <v>639</v>
      </c>
      <c r="D178" s="307" t="s">
        <v>640</v>
      </c>
      <c r="E178" s="307" t="s">
        <v>2844</v>
      </c>
      <c r="F178" s="302" t="s">
        <v>29</v>
      </c>
      <c r="G178" s="302" t="s">
        <v>3057</v>
      </c>
      <c r="H178" s="302"/>
      <c r="I178" s="303"/>
      <c r="J178" s="303"/>
      <c r="K178" s="303"/>
    </row>
    <row r="179" spans="1:11" x14ac:dyDescent="0.55000000000000004">
      <c r="A179" s="301">
        <v>25</v>
      </c>
      <c r="B179" s="307" t="s">
        <v>318</v>
      </c>
      <c r="C179" s="307" t="s">
        <v>641</v>
      </c>
      <c r="D179" s="307" t="s">
        <v>642</v>
      </c>
      <c r="E179" s="307" t="s">
        <v>2844</v>
      </c>
      <c r="F179" s="302" t="s">
        <v>29</v>
      </c>
      <c r="G179" s="302" t="s">
        <v>3058</v>
      </c>
      <c r="H179" s="302"/>
      <c r="I179" s="303"/>
      <c r="J179" s="303"/>
      <c r="K179" s="303"/>
    </row>
    <row r="180" spans="1:11" x14ac:dyDescent="0.55000000000000004">
      <c r="A180" s="301">
        <v>26</v>
      </c>
      <c r="B180" s="307" t="s">
        <v>311</v>
      </c>
      <c r="C180" s="307" t="s">
        <v>643</v>
      </c>
      <c r="D180" s="307" t="s">
        <v>644</v>
      </c>
      <c r="E180" s="307" t="s">
        <v>2844</v>
      </c>
      <c r="F180" s="302" t="s">
        <v>29</v>
      </c>
      <c r="G180" s="302" t="s">
        <v>3059</v>
      </c>
      <c r="H180" s="302"/>
      <c r="I180" s="303"/>
      <c r="J180" s="303"/>
      <c r="K180" s="303"/>
    </row>
    <row r="181" spans="1:11" x14ac:dyDescent="0.55000000000000004">
      <c r="A181" s="301">
        <v>27</v>
      </c>
      <c r="B181" s="307" t="s">
        <v>318</v>
      </c>
      <c r="C181" s="307" t="s">
        <v>645</v>
      </c>
      <c r="D181" s="307" t="s">
        <v>646</v>
      </c>
      <c r="E181" s="307" t="s">
        <v>2844</v>
      </c>
      <c r="F181" s="302" t="s">
        <v>29</v>
      </c>
      <c r="G181" s="302" t="s">
        <v>3060</v>
      </c>
      <c r="H181" s="302"/>
      <c r="I181" s="303"/>
      <c r="J181" s="303"/>
      <c r="K181" s="303"/>
    </row>
    <row r="182" spans="1:11" x14ac:dyDescent="0.55000000000000004">
      <c r="A182" s="301">
        <v>28</v>
      </c>
      <c r="B182" s="307" t="s">
        <v>318</v>
      </c>
      <c r="C182" s="307" t="s">
        <v>647</v>
      </c>
      <c r="D182" s="307" t="s">
        <v>648</v>
      </c>
      <c r="E182" s="307" t="s">
        <v>2844</v>
      </c>
      <c r="F182" s="302" t="s">
        <v>29</v>
      </c>
      <c r="G182" s="302" t="s">
        <v>3061</v>
      </c>
      <c r="H182" s="302"/>
      <c r="I182" s="303"/>
      <c r="J182" s="303"/>
      <c r="K182" s="303"/>
    </row>
    <row r="183" spans="1:11" x14ac:dyDescent="0.55000000000000004">
      <c r="A183" s="301">
        <v>29</v>
      </c>
      <c r="B183" s="307" t="s">
        <v>318</v>
      </c>
      <c r="C183" s="307" t="s">
        <v>508</v>
      </c>
      <c r="D183" s="307" t="s">
        <v>649</v>
      </c>
      <c r="E183" s="307" t="s">
        <v>2844</v>
      </c>
      <c r="F183" s="302" t="s">
        <v>29</v>
      </c>
      <c r="G183" s="302" t="s">
        <v>3062</v>
      </c>
      <c r="H183" s="302"/>
      <c r="I183" s="303"/>
      <c r="J183" s="303"/>
      <c r="K183" s="303"/>
    </row>
    <row r="184" spans="1:11" x14ac:dyDescent="0.55000000000000004">
      <c r="A184" s="301">
        <v>30</v>
      </c>
      <c r="B184" s="307" t="s">
        <v>308</v>
      </c>
      <c r="C184" s="307" t="s">
        <v>650</v>
      </c>
      <c r="D184" s="307" t="s">
        <v>651</v>
      </c>
      <c r="E184" s="307" t="s">
        <v>2844</v>
      </c>
      <c r="F184" s="302" t="s">
        <v>29</v>
      </c>
      <c r="G184" s="302" t="s">
        <v>3063</v>
      </c>
      <c r="H184" s="302"/>
      <c r="I184" s="303"/>
      <c r="J184" s="303"/>
      <c r="K184" s="303"/>
    </row>
    <row r="185" spans="1:11" x14ac:dyDescent="0.55000000000000004">
      <c r="A185" s="301">
        <v>31</v>
      </c>
      <c r="B185" s="307" t="s">
        <v>318</v>
      </c>
      <c r="C185" s="307" t="s">
        <v>652</v>
      </c>
      <c r="D185" s="307" t="s">
        <v>653</v>
      </c>
      <c r="E185" s="307" t="s">
        <v>2844</v>
      </c>
      <c r="F185" s="302" t="s">
        <v>29</v>
      </c>
      <c r="G185" s="302" t="s">
        <v>3064</v>
      </c>
      <c r="H185" s="302"/>
      <c r="I185" s="303"/>
      <c r="J185" s="303"/>
      <c r="K185" s="303"/>
    </row>
    <row r="186" spans="1:11" x14ac:dyDescent="0.55000000000000004">
      <c r="A186" s="301">
        <v>32</v>
      </c>
      <c r="B186" s="307" t="s">
        <v>318</v>
      </c>
      <c r="C186" s="307" t="s">
        <v>654</v>
      </c>
      <c r="D186" s="307" t="s">
        <v>655</v>
      </c>
      <c r="E186" s="307" t="s">
        <v>2844</v>
      </c>
      <c r="F186" s="302" t="s">
        <v>29</v>
      </c>
      <c r="G186" s="302" t="s">
        <v>3065</v>
      </c>
      <c r="H186" s="302"/>
      <c r="I186" s="303"/>
      <c r="J186" s="303"/>
      <c r="K186" s="303"/>
    </row>
    <row r="187" spans="1:11" x14ac:dyDescent="0.55000000000000004">
      <c r="A187" s="301">
        <v>33</v>
      </c>
      <c r="B187" s="307" t="s">
        <v>318</v>
      </c>
      <c r="C187" s="307" t="s">
        <v>656</v>
      </c>
      <c r="D187" s="307" t="s">
        <v>657</v>
      </c>
      <c r="E187" s="307" t="s">
        <v>2844</v>
      </c>
      <c r="F187" s="302" t="s">
        <v>29</v>
      </c>
      <c r="G187" s="302" t="s">
        <v>3066</v>
      </c>
      <c r="H187" s="302"/>
      <c r="I187" s="303"/>
      <c r="J187" s="303"/>
      <c r="K187" s="303"/>
    </row>
    <row r="188" spans="1:11" x14ac:dyDescent="0.55000000000000004">
      <c r="A188" s="301">
        <v>34</v>
      </c>
      <c r="B188" s="307" t="s">
        <v>318</v>
      </c>
      <c r="C188" s="307" t="s">
        <v>658</v>
      </c>
      <c r="D188" s="307" t="s">
        <v>659</v>
      </c>
      <c r="E188" s="307" t="s">
        <v>2844</v>
      </c>
      <c r="F188" s="302" t="s">
        <v>29</v>
      </c>
      <c r="G188" s="302" t="s">
        <v>3067</v>
      </c>
      <c r="H188" s="302"/>
      <c r="I188" s="303"/>
      <c r="J188" s="303"/>
      <c r="K188" s="303"/>
    </row>
    <row r="189" spans="1:11" x14ac:dyDescent="0.55000000000000004">
      <c r="A189" s="301">
        <v>35</v>
      </c>
      <c r="B189" s="307" t="s">
        <v>311</v>
      </c>
      <c r="C189" s="307" t="s">
        <v>660</v>
      </c>
      <c r="D189" s="307" t="s">
        <v>661</v>
      </c>
      <c r="E189" s="307" t="s">
        <v>2844</v>
      </c>
      <c r="F189" s="302" t="s">
        <v>29</v>
      </c>
      <c r="G189" s="302" t="s">
        <v>3068</v>
      </c>
      <c r="H189" s="302"/>
      <c r="I189" s="303"/>
      <c r="J189" s="303"/>
      <c r="K189" s="303"/>
    </row>
    <row r="190" spans="1:11" x14ac:dyDescent="0.55000000000000004">
      <c r="A190" s="301">
        <v>36</v>
      </c>
      <c r="B190" s="307" t="s">
        <v>311</v>
      </c>
      <c r="C190" s="307" t="s">
        <v>545</v>
      </c>
      <c r="D190" s="307" t="s">
        <v>662</v>
      </c>
      <c r="E190" s="307" t="s">
        <v>2844</v>
      </c>
      <c r="F190" s="302" t="s">
        <v>29</v>
      </c>
      <c r="G190" s="302" t="s">
        <v>3069</v>
      </c>
      <c r="H190" s="302"/>
      <c r="I190" s="303"/>
      <c r="J190" s="303"/>
      <c r="K190" s="303"/>
    </row>
    <row r="191" spans="1:11" x14ac:dyDescent="0.55000000000000004">
      <c r="A191" s="301">
        <v>37</v>
      </c>
      <c r="B191" s="307" t="s">
        <v>318</v>
      </c>
      <c r="C191" s="307" t="s">
        <v>663</v>
      </c>
      <c r="D191" s="307" t="s">
        <v>664</v>
      </c>
      <c r="E191" s="307" t="s">
        <v>2844</v>
      </c>
      <c r="F191" s="302" t="s">
        <v>29</v>
      </c>
      <c r="G191" s="302" t="s">
        <v>3070</v>
      </c>
      <c r="H191" s="302"/>
      <c r="I191" s="303"/>
      <c r="J191" s="303"/>
      <c r="K191" s="303"/>
    </row>
    <row r="192" spans="1:11" x14ac:dyDescent="0.55000000000000004">
      <c r="A192" s="301">
        <v>38</v>
      </c>
      <c r="B192" s="307" t="s">
        <v>311</v>
      </c>
      <c r="C192" s="307" t="s">
        <v>665</v>
      </c>
      <c r="D192" s="307" t="s">
        <v>666</v>
      </c>
      <c r="E192" s="307" t="s">
        <v>2844</v>
      </c>
      <c r="F192" s="302" t="s">
        <v>29</v>
      </c>
      <c r="G192" s="302" t="s">
        <v>3071</v>
      </c>
      <c r="H192" s="302"/>
      <c r="I192" s="303"/>
      <c r="J192" s="303"/>
      <c r="K192" s="303"/>
    </row>
    <row r="193" spans="1:11" x14ac:dyDescent="0.55000000000000004">
      <c r="A193" s="301">
        <v>39</v>
      </c>
      <c r="B193" s="307" t="s">
        <v>318</v>
      </c>
      <c r="C193" s="307" t="s">
        <v>667</v>
      </c>
      <c r="D193" s="307" t="s">
        <v>668</v>
      </c>
      <c r="E193" s="307" t="s">
        <v>2844</v>
      </c>
      <c r="F193" s="302" t="s">
        <v>29</v>
      </c>
      <c r="G193" s="302" t="s">
        <v>3072</v>
      </c>
      <c r="H193" s="302"/>
      <c r="I193" s="303"/>
      <c r="J193" s="303"/>
      <c r="K193" s="303"/>
    </row>
    <row r="194" spans="1:11" x14ac:dyDescent="0.55000000000000004">
      <c r="A194" s="301">
        <v>40</v>
      </c>
      <c r="B194" s="307" t="s">
        <v>311</v>
      </c>
      <c r="C194" s="307" t="s">
        <v>669</v>
      </c>
      <c r="D194" s="307" t="s">
        <v>670</v>
      </c>
      <c r="E194" s="307" t="s">
        <v>2844</v>
      </c>
      <c r="F194" s="302" t="s">
        <v>29</v>
      </c>
      <c r="G194" s="302" t="s">
        <v>3073</v>
      </c>
      <c r="H194" s="302"/>
      <c r="I194" s="303"/>
      <c r="J194" s="303"/>
      <c r="K194" s="303"/>
    </row>
    <row r="195" spans="1:11" x14ac:dyDescent="0.55000000000000004">
      <c r="A195" s="301">
        <v>41</v>
      </c>
      <c r="B195" s="307" t="s">
        <v>308</v>
      </c>
      <c r="C195" s="307" t="s">
        <v>671</v>
      </c>
      <c r="D195" s="307" t="s">
        <v>672</v>
      </c>
      <c r="E195" s="307" t="s">
        <v>2844</v>
      </c>
      <c r="F195" s="302" t="s">
        <v>29</v>
      </c>
      <c r="G195" s="302" t="s">
        <v>3074</v>
      </c>
      <c r="H195" s="302"/>
      <c r="I195" s="303"/>
      <c r="J195" s="303"/>
      <c r="K195" s="303"/>
    </row>
    <row r="196" spans="1:11" x14ac:dyDescent="0.55000000000000004">
      <c r="A196" s="301">
        <v>42</v>
      </c>
      <c r="B196" s="307" t="s">
        <v>318</v>
      </c>
      <c r="C196" s="307" t="s">
        <v>673</v>
      </c>
      <c r="D196" s="307" t="s">
        <v>674</v>
      </c>
      <c r="E196" s="307" t="s">
        <v>2844</v>
      </c>
      <c r="F196" s="302" t="s">
        <v>29</v>
      </c>
      <c r="G196" s="302" t="s">
        <v>3075</v>
      </c>
      <c r="H196" s="302"/>
      <c r="I196" s="303"/>
      <c r="J196" s="303"/>
      <c r="K196" s="303"/>
    </row>
    <row r="197" spans="1:11" x14ac:dyDescent="0.55000000000000004">
      <c r="A197" s="301">
        <v>43</v>
      </c>
      <c r="B197" s="307" t="s">
        <v>308</v>
      </c>
      <c r="C197" s="307" t="s">
        <v>675</v>
      </c>
      <c r="D197" s="307" t="s">
        <v>676</v>
      </c>
      <c r="E197" s="307" t="s">
        <v>2844</v>
      </c>
      <c r="F197" s="302" t="s">
        <v>29</v>
      </c>
      <c r="G197" s="302" t="s">
        <v>3076</v>
      </c>
      <c r="H197" s="302"/>
      <c r="I197" s="303"/>
      <c r="J197" s="303"/>
      <c r="K197" s="303"/>
    </row>
    <row r="198" spans="1:11" x14ac:dyDescent="0.55000000000000004">
      <c r="A198" s="301">
        <v>44</v>
      </c>
      <c r="B198" s="307" t="s">
        <v>308</v>
      </c>
      <c r="C198" s="307" t="s">
        <v>677</v>
      </c>
      <c r="D198" s="307" t="s">
        <v>678</v>
      </c>
      <c r="E198" s="307" t="s">
        <v>2844</v>
      </c>
      <c r="F198" s="302" t="s">
        <v>29</v>
      </c>
      <c r="G198" s="302" t="s">
        <v>3077</v>
      </c>
      <c r="H198" s="302"/>
      <c r="I198" s="303"/>
      <c r="J198" s="303"/>
      <c r="K198" s="303"/>
    </row>
    <row r="199" spans="1:11" x14ac:dyDescent="0.55000000000000004">
      <c r="A199" s="301">
        <v>45</v>
      </c>
      <c r="B199" s="307" t="s">
        <v>308</v>
      </c>
      <c r="C199" s="307" t="s">
        <v>679</v>
      </c>
      <c r="D199" s="307" t="s">
        <v>326</v>
      </c>
      <c r="E199" s="307" t="s">
        <v>2844</v>
      </c>
      <c r="F199" s="302" t="s">
        <v>29</v>
      </c>
      <c r="G199" s="302" t="s">
        <v>3078</v>
      </c>
      <c r="H199" s="302"/>
      <c r="I199" s="303"/>
      <c r="J199" s="303"/>
      <c r="K199" s="303"/>
    </row>
    <row r="200" spans="1:11" x14ac:dyDescent="0.55000000000000004">
      <c r="A200" s="301">
        <v>46</v>
      </c>
      <c r="B200" s="307" t="s">
        <v>308</v>
      </c>
      <c r="C200" s="307" t="s">
        <v>680</v>
      </c>
      <c r="D200" s="307" t="s">
        <v>681</v>
      </c>
      <c r="E200" s="307" t="s">
        <v>2844</v>
      </c>
      <c r="F200" s="302" t="s">
        <v>29</v>
      </c>
      <c r="G200" s="302" t="s">
        <v>3079</v>
      </c>
      <c r="H200" s="302"/>
      <c r="I200" s="303"/>
      <c r="J200" s="303"/>
      <c r="K200" s="303"/>
    </row>
    <row r="201" spans="1:11" x14ac:dyDescent="0.55000000000000004">
      <c r="A201" s="301">
        <v>47</v>
      </c>
      <c r="B201" s="307" t="s">
        <v>318</v>
      </c>
      <c r="C201" s="307" t="s">
        <v>643</v>
      </c>
      <c r="D201" s="307" t="s">
        <v>682</v>
      </c>
      <c r="E201" s="307" t="s">
        <v>2844</v>
      </c>
      <c r="F201" s="302" t="s">
        <v>29</v>
      </c>
      <c r="G201" s="302" t="s">
        <v>3080</v>
      </c>
      <c r="H201" s="302"/>
      <c r="I201" s="303"/>
      <c r="J201" s="303"/>
      <c r="K201" s="303"/>
    </row>
    <row r="202" spans="1:11" x14ac:dyDescent="0.55000000000000004">
      <c r="A202" s="301">
        <v>48</v>
      </c>
      <c r="B202" s="307" t="s">
        <v>311</v>
      </c>
      <c r="C202" s="307" t="s">
        <v>683</v>
      </c>
      <c r="D202" s="307" t="s">
        <v>684</v>
      </c>
      <c r="E202" s="307" t="s">
        <v>2844</v>
      </c>
      <c r="F202" s="302" t="s">
        <v>29</v>
      </c>
      <c r="G202" s="302" t="s">
        <v>3081</v>
      </c>
      <c r="H202" s="302"/>
      <c r="I202" s="303"/>
      <c r="J202" s="303"/>
      <c r="K202" s="303"/>
    </row>
    <row r="203" spans="1:11" x14ac:dyDescent="0.55000000000000004">
      <c r="A203" s="301">
        <v>49</v>
      </c>
      <c r="B203" s="307" t="s">
        <v>308</v>
      </c>
      <c r="C203" s="307" t="s">
        <v>685</v>
      </c>
      <c r="D203" s="307" t="s">
        <v>686</v>
      </c>
      <c r="E203" s="307" t="s">
        <v>2844</v>
      </c>
      <c r="F203" s="302" t="s">
        <v>29</v>
      </c>
      <c r="G203" s="302" t="s">
        <v>3082</v>
      </c>
      <c r="H203" s="302"/>
      <c r="I203" s="303"/>
      <c r="J203" s="303"/>
      <c r="K203" s="303"/>
    </row>
    <row r="204" spans="1:11" x14ac:dyDescent="0.55000000000000004">
      <c r="A204" s="301">
        <v>50</v>
      </c>
      <c r="B204" s="307" t="s">
        <v>318</v>
      </c>
      <c r="C204" s="307" t="s">
        <v>687</v>
      </c>
      <c r="D204" s="307" t="s">
        <v>688</v>
      </c>
      <c r="E204" s="307" t="s">
        <v>2844</v>
      </c>
      <c r="F204" s="302" t="s">
        <v>29</v>
      </c>
      <c r="G204" s="302" t="s">
        <v>3083</v>
      </c>
      <c r="H204" s="302"/>
      <c r="I204" s="303"/>
      <c r="J204" s="303"/>
      <c r="K204" s="303"/>
    </row>
    <row r="205" spans="1:11" x14ac:dyDescent="0.55000000000000004">
      <c r="A205" s="301">
        <v>51</v>
      </c>
      <c r="B205" s="307" t="s">
        <v>308</v>
      </c>
      <c r="C205" s="307" t="s">
        <v>689</v>
      </c>
      <c r="D205" s="307" t="s">
        <v>690</v>
      </c>
      <c r="E205" s="307" t="s">
        <v>2844</v>
      </c>
      <c r="F205" s="302" t="s">
        <v>29</v>
      </c>
      <c r="G205" s="302" t="s">
        <v>3084</v>
      </c>
      <c r="H205" s="302"/>
      <c r="I205" s="303"/>
      <c r="J205" s="303"/>
      <c r="K205" s="303"/>
    </row>
    <row r="206" spans="1:11" x14ac:dyDescent="0.55000000000000004">
      <c r="A206" s="301">
        <v>52</v>
      </c>
      <c r="B206" s="307" t="s">
        <v>308</v>
      </c>
      <c r="C206" s="307" t="s">
        <v>691</v>
      </c>
      <c r="D206" s="307" t="s">
        <v>692</v>
      </c>
      <c r="E206" s="307" t="s">
        <v>2844</v>
      </c>
      <c r="F206" s="302" t="s">
        <v>29</v>
      </c>
      <c r="G206" s="302" t="s">
        <v>3085</v>
      </c>
      <c r="H206" s="302"/>
      <c r="I206" s="303"/>
      <c r="J206" s="303"/>
      <c r="K206" s="303"/>
    </row>
    <row r="207" spans="1:11" x14ac:dyDescent="0.55000000000000004">
      <c r="A207" s="301">
        <v>53</v>
      </c>
      <c r="B207" s="307" t="s">
        <v>311</v>
      </c>
      <c r="C207" s="307" t="s">
        <v>693</v>
      </c>
      <c r="D207" s="307" t="s">
        <v>622</v>
      </c>
      <c r="E207" s="307" t="s">
        <v>2844</v>
      </c>
      <c r="F207" s="302" t="s">
        <v>29</v>
      </c>
      <c r="G207" s="302" t="s">
        <v>3086</v>
      </c>
      <c r="H207" s="302"/>
      <c r="I207" s="303"/>
      <c r="J207" s="303"/>
      <c r="K207" s="303"/>
    </row>
    <row r="208" spans="1:11" x14ac:dyDescent="0.55000000000000004">
      <c r="A208" s="301">
        <v>54</v>
      </c>
      <c r="B208" s="307" t="s">
        <v>311</v>
      </c>
      <c r="C208" s="307" t="s">
        <v>694</v>
      </c>
      <c r="D208" s="307" t="s">
        <v>695</v>
      </c>
      <c r="E208" s="307" t="s">
        <v>2844</v>
      </c>
      <c r="F208" s="302" t="s">
        <v>29</v>
      </c>
      <c r="G208" s="302" t="s">
        <v>3087</v>
      </c>
      <c r="H208" s="302"/>
      <c r="I208" s="303"/>
      <c r="J208" s="303"/>
      <c r="K208" s="303"/>
    </row>
    <row r="209" spans="1:11" x14ac:dyDescent="0.55000000000000004">
      <c r="A209" s="301">
        <v>55</v>
      </c>
      <c r="B209" s="307" t="s">
        <v>311</v>
      </c>
      <c r="C209" s="307" t="s">
        <v>696</v>
      </c>
      <c r="D209" s="307" t="s">
        <v>697</v>
      </c>
      <c r="E209" s="307" t="s">
        <v>2844</v>
      </c>
      <c r="F209" s="302" t="s">
        <v>29</v>
      </c>
      <c r="G209" s="302" t="s">
        <v>3088</v>
      </c>
      <c r="H209" s="302"/>
      <c r="I209" s="303"/>
      <c r="J209" s="303"/>
      <c r="K209" s="303"/>
    </row>
    <row r="210" spans="1:11" x14ac:dyDescent="0.55000000000000004">
      <c r="A210" s="301">
        <v>56</v>
      </c>
      <c r="B210" s="307" t="s">
        <v>308</v>
      </c>
      <c r="C210" s="307" t="s">
        <v>698</v>
      </c>
      <c r="D210" s="307" t="s">
        <v>699</v>
      </c>
      <c r="E210" s="307" t="s">
        <v>2844</v>
      </c>
      <c r="F210" s="302" t="s">
        <v>29</v>
      </c>
      <c r="G210" s="302" t="s">
        <v>3089</v>
      </c>
      <c r="H210" s="302"/>
      <c r="I210" s="303"/>
      <c r="J210" s="303"/>
      <c r="K210" s="303"/>
    </row>
    <row r="211" spans="1:11" x14ac:dyDescent="0.55000000000000004">
      <c r="A211" s="301">
        <v>57</v>
      </c>
      <c r="B211" s="307" t="s">
        <v>311</v>
      </c>
      <c r="C211" s="307" t="s">
        <v>700</v>
      </c>
      <c r="D211" s="307" t="s">
        <v>701</v>
      </c>
      <c r="E211" s="307" t="s">
        <v>2844</v>
      </c>
      <c r="F211" s="302" t="s">
        <v>29</v>
      </c>
      <c r="G211" s="302" t="s">
        <v>3090</v>
      </c>
      <c r="H211" s="302"/>
      <c r="I211" s="303"/>
      <c r="J211" s="303"/>
      <c r="K211" s="303"/>
    </row>
    <row r="212" spans="1:11" x14ac:dyDescent="0.55000000000000004">
      <c r="A212" s="301">
        <v>58</v>
      </c>
      <c r="B212" s="307" t="s">
        <v>318</v>
      </c>
      <c r="C212" s="307" t="s">
        <v>582</v>
      </c>
      <c r="D212" s="307" t="s">
        <v>702</v>
      </c>
      <c r="E212" s="307" t="s">
        <v>2844</v>
      </c>
      <c r="F212" s="302" t="s">
        <v>29</v>
      </c>
      <c r="G212" s="302" t="s">
        <v>3091</v>
      </c>
      <c r="H212" s="302"/>
      <c r="I212" s="303"/>
      <c r="J212" s="303"/>
      <c r="K212" s="303"/>
    </row>
    <row r="213" spans="1:11" x14ac:dyDescent="0.55000000000000004">
      <c r="A213" s="301">
        <v>59</v>
      </c>
      <c r="B213" s="307" t="s">
        <v>318</v>
      </c>
      <c r="C213" s="307" t="s">
        <v>703</v>
      </c>
      <c r="D213" s="307" t="s">
        <v>704</v>
      </c>
      <c r="E213" s="307" t="s">
        <v>2844</v>
      </c>
      <c r="F213" s="302" t="s">
        <v>29</v>
      </c>
      <c r="G213" s="302" t="s">
        <v>3092</v>
      </c>
      <c r="H213" s="302"/>
      <c r="I213" s="303"/>
      <c r="J213" s="303"/>
      <c r="K213" s="303"/>
    </row>
    <row r="214" spans="1:11" s="297" customFormat="1" x14ac:dyDescent="0.55000000000000004">
      <c r="A214" s="301">
        <v>60</v>
      </c>
      <c r="B214" s="307" t="s">
        <v>311</v>
      </c>
      <c r="C214" s="307" t="s">
        <v>705</v>
      </c>
      <c r="D214" s="307" t="s">
        <v>706</v>
      </c>
      <c r="E214" s="307" t="s">
        <v>2844</v>
      </c>
      <c r="F214" s="302" t="s">
        <v>29</v>
      </c>
      <c r="G214" s="302" t="s">
        <v>3093</v>
      </c>
      <c r="H214" s="302"/>
      <c r="I214" s="303"/>
      <c r="J214" s="303"/>
      <c r="K214" s="303"/>
    </row>
    <row r="215" spans="1:11" x14ac:dyDescent="0.55000000000000004">
      <c r="A215" s="301">
        <v>61</v>
      </c>
      <c r="B215" s="307" t="s">
        <v>311</v>
      </c>
      <c r="C215" s="307" t="s">
        <v>337</v>
      </c>
      <c r="D215" s="307" t="s">
        <v>707</v>
      </c>
      <c r="E215" s="307" t="s">
        <v>2844</v>
      </c>
      <c r="F215" s="302" t="s">
        <v>29</v>
      </c>
      <c r="G215" s="302" t="s">
        <v>3094</v>
      </c>
      <c r="H215" s="302"/>
      <c r="I215" s="303"/>
      <c r="J215" s="303"/>
      <c r="K215" s="303"/>
    </row>
    <row r="216" spans="1:11" x14ac:dyDescent="0.55000000000000004">
      <c r="A216" s="301">
        <v>62</v>
      </c>
      <c r="B216" s="307" t="s">
        <v>311</v>
      </c>
      <c r="C216" s="307" t="s">
        <v>708</v>
      </c>
      <c r="D216" s="307" t="s">
        <v>709</v>
      </c>
      <c r="E216" s="307" t="s">
        <v>2844</v>
      </c>
      <c r="F216" s="302" t="s">
        <v>29</v>
      </c>
      <c r="G216" s="302" t="s">
        <v>3095</v>
      </c>
      <c r="H216" s="302"/>
      <c r="I216" s="303"/>
      <c r="J216" s="303"/>
      <c r="K216" s="303"/>
    </row>
    <row r="217" spans="1:11" x14ac:dyDescent="0.55000000000000004">
      <c r="A217" s="301">
        <v>63</v>
      </c>
      <c r="B217" s="307" t="s">
        <v>308</v>
      </c>
      <c r="C217" s="307" t="s">
        <v>404</v>
      </c>
      <c r="D217" s="307" t="s">
        <v>710</v>
      </c>
      <c r="E217" s="307" t="s">
        <v>2844</v>
      </c>
      <c r="F217" s="302" t="s">
        <v>29</v>
      </c>
      <c r="G217" s="302" t="s">
        <v>3096</v>
      </c>
      <c r="H217" s="302"/>
      <c r="I217" s="303"/>
      <c r="J217" s="303"/>
      <c r="K217" s="303"/>
    </row>
    <row r="218" spans="1:11" x14ac:dyDescent="0.55000000000000004">
      <c r="A218" s="301">
        <v>64</v>
      </c>
      <c r="B218" s="307" t="s">
        <v>318</v>
      </c>
      <c r="C218" s="307" t="s">
        <v>711</v>
      </c>
      <c r="D218" s="307" t="s">
        <v>712</v>
      </c>
      <c r="E218" s="307" t="s">
        <v>2844</v>
      </c>
      <c r="F218" s="302" t="s">
        <v>29</v>
      </c>
      <c r="G218" s="302" t="s">
        <v>3097</v>
      </c>
      <c r="H218" s="302"/>
      <c r="I218" s="303"/>
      <c r="J218" s="303"/>
      <c r="K218" s="303"/>
    </row>
    <row r="219" spans="1:11" x14ac:dyDescent="0.55000000000000004">
      <c r="A219" s="301">
        <v>65</v>
      </c>
      <c r="B219" s="307" t="s">
        <v>318</v>
      </c>
      <c r="C219" s="307" t="s">
        <v>494</v>
      </c>
      <c r="D219" s="307" t="s">
        <v>713</v>
      </c>
      <c r="E219" s="307" t="s">
        <v>2844</v>
      </c>
      <c r="F219" s="302" t="s">
        <v>29</v>
      </c>
      <c r="G219" s="302" t="s">
        <v>3098</v>
      </c>
      <c r="H219" s="302"/>
      <c r="I219" s="303"/>
      <c r="J219" s="303"/>
      <c r="K219" s="303"/>
    </row>
    <row r="220" spans="1:11" x14ac:dyDescent="0.55000000000000004">
      <c r="A220" s="301">
        <v>66</v>
      </c>
      <c r="B220" s="307" t="s">
        <v>318</v>
      </c>
      <c r="C220" s="307" t="s">
        <v>714</v>
      </c>
      <c r="D220" s="307" t="s">
        <v>387</v>
      </c>
      <c r="E220" s="307" t="s">
        <v>2844</v>
      </c>
      <c r="F220" s="302" t="s">
        <v>29</v>
      </c>
      <c r="G220" s="302" t="s">
        <v>3099</v>
      </c>
      <c r="H220" s="302"/>
      <c r="I220" s="303"/>
      <c r="J220" s="303"/>
      <c r="K220" s="303"/>
    </row>
    <row r="221" spans="1:11" x14ac:dyDescent="0.55000000000000004">
      <c r="A221" s="301">
        <v>67</v>
      </c>
      <c r="B221" s="307" t="s">
        <v>308</v>
      </c>
      <c r="C221" s="307" t="s">
        <v>715</v>
      </c>
      <c r="D221" s="307" t="s">
        <v>716</v>
      </c>
      <c r="E221" s="307" t="s">
        <v>2844</v>
      </c>
      <c r="F221" s="302" t="s">
        <v>29</v>
      </c>
      <c r="G221" s="302" t="s">
        <v>3100</v>
      </c>
      <c r="H221" s="302"/>
      <c r="I221" s="303"/>
      <c r="J221" s="303"/>
      <c r="K221" s="303"/>
    </row>
    <row r="222" spans="1:11" x14ac:dyDescent="0.55000000000000004">
      <c r="A222" s="301">
        <v>68</v>
      </c>
      <c r="B222" s="307" t="s">
        <v>308</v>
      </c>
      <c r="C222" s="307" t="s">
        <v>717</v>
      </c>
      <c r="D222" s="307" t="s">
        <v>662</v>
      </c>
      <c r="E222" s="307" t="s">
        <v>2844</v>
      </c>
      <c r="F222" s="302" t="s">
        <v>29</v>
      </c>
      <c r="G222" s="302" t="s">
        <v>3101</v>
      </c>
      <c r="H222" s="302"/>
      <c r="I222" s="303"/>
      <c r="J222" s="303"/>
      <c r="K222" s="303"/>
    </row>
    <row r="223" spans="1:11" x14ac:dyDescent="0.55000000000000004">
      <c r="A223" s="301">
        <v>69</v>
      </c>
      <c r="B223" s="307" t="s">
        <v>311</v>
      </c>
      <c r="C223" s="307" t="s">
        <v>718</v>
      </c>
      <c r="D223" s="307" t="s">
        <v>699</v>
      </c>
      <c r="E223" s="307" t="s">
        <v>2844</v>
      </c>
      <c r="F223" s="302" t="s">
        <v>29</v>
      </c>
      <c r="G223" s="302" t="s">
        <v>3102</v>
      </c>
      <c r="H223" s="302"/>
      <c r="I223" s="303"/>
      <c r="J223" s="303"/>
      <c r="K223" s="303"/>
    </row>
    <row r="224" spans="1:11" x14ac:dyDescent="0.55000000000000004">
      <c r="A224" s="301">
        <v>70</v>
      </c>
      <c r="B224" s="307" t="s">
        <v>318</v>
      </c>
      <c r="C224" s="307" t="s">
        <v>719</v>
      </c>
      <c r="D224" s="307" t="s">
        <v>720</v>
      </c>
      <c r="E224" s="307" t="s">
        <v>2844</v>
      </c>
      <c r="F224" s="302" t="s">
        <v>29</v>
      </c>
      <c r="G224" s="302" t="s">
        <v>3103</v>
      </c>
      <c r="H224" s="302"/>
      <c r="I224" s="303"/>
      <c r="J224" s="303"/>
      <c r="K224" s="303"/>
    </row>
    <row r="225" spans="1:11" x14ac:dyDescent="0.55000000000000004">
      <c r="A225" s="301">
        <v>71</v>
      </c>
      <c r="B225" s="307" t="s">
        <v>318</v>
      </c>
      <c r="C225" s="307" t="s">
        <v>721</v>
      </c>
      <c r="D225" s="307" t="s">
        <v>722</v>
      </c>
      <c r="E225" s="307" t="s">
        <v>2844</v>
      </c>
      <c r="F225" s="302" t="s">
        <v>29</v>
      </c>
      <c r="G225" s="302" t="s">
        <v>3104</v>
      </c>
      <c r="H225" s="302"/>
      <c r="I225" s="303"/>
      <c r="J225" s="303"/>
      <c r="K225" s="303"/>
    </row>
    <row r="226" spans="1:11" x14ac:dyDescent="0.55000000000000004">
      <c r="A226" s="301">
        <v>72</v>
      </c>
      <c r="B226" s="307" t="s">
        <v>318</v>
      </c>
      <c r="C226" s="307" t="s">
        <v>398</v>
      </c>
      <c r="D226" s="307" t="s">
        <v>723</v>
      </c>
      <c r="E226" s="307" t="s">
        <v>2844</v>
      </c>
      <c r="F226" s="302" t="s">
        <v>29</v>
      </c>
      <c r="G226" s="302" t="s">
        <v>3105</v>
      </c>
      <c r="H226" s="302"/>
      <c r="I226" s="303"/>
      <c r="J226" s="303"/>
      <c r="K226" s="303"/>
    </row>
    <row r="227" spans="1:11" x14ac:dyDescent="0.55000000000000004">
      <c r="A227" s="301">
        <v>73</v>
      </c>
      <c r="B227" s="307" t="s">
        <v>308</v>
      </c>
      <c r="C227" s="307" t="s">
        <v>724</v>
      </c>
      <c r="D227" s="307" t="s">
        <v>564</v>
      </c>
      <c r="E227" s="307" t="s">
        <v>2844</v>
      </c>
      <c r="F227" s="302" t="s">
        <v>29</v>
      </c>
      <c r="G227" s="302" t="s">
        <v>3106</v>
      </c>
      <c r="H227" s="302"/>
      <c r="I227" s="303"/>
      <c r="J227" s="303"/>
      <c r="K227" s="303"/>
    </row>
    <row r="228" spans="1:11" x14ac:dyDescent="0.55000000000000004">
      <c r="A228" s="301">
        <v>74</v>
      </c>
      <c r="B228" s="307" t="s">
        <v>308</v>
      </c>
      <c r="C228" s="307" t="s">
        <v>725</v>
      </c>
      <c r="D228" s="307" t="s">
        <v>726</v>
      </c>
      <c r="E228" s="307" t="s">
        <v>2844</v>
      </c>
      <c r="F228" s="302" t="s">
        <v>29</v>
      </c>
      <c r="G228" s="302" t="s">
        <v>3107</v>
      </c>
      <c r="H228" s="302"/>
      <c r="I228" s="303"/>
      <c r="J228" s="303"/>
      <c r="K228" s="303"/>
    </row>
    <row r="229" spans="1:11" x14ac:dyDescent="0.55000000000000004">
      <c r="A229" s="301">
        <v>75</v>
      </c>
      <c r="B229" s="307" t="s">
        <v>547</v>
      </c>
      <c r="C229" s="302" t="s">
        <v>4484</v>
      </c>
      <c r="D229" s="307" t="s">
        <v>547</v>
      </c>
      <c r="E229" s="307" t="s">
        <v>2844</v>
      </c>
      <c r="F229" s="302" t="s">
        <v>29</v>
      </c>
      <c r="G229" s="302" t="s">
        <v>3108</v>
      </c>
      <c r="H229" s="302"/>
      <c r="I229" s="303"/>
      <c r="J229" s="303"/>
      <c r="K229" s="303" t="s">
        <v>4486</v>
      </c>
    </row>
    <row r="230" spans="1:11" x14ac:dyDescent="0.55000000000000004">
      <c r="A230" s="301">
        <v>76</v>
      </c>
      <c r="B230" s="307" t="s">
        <v>318</v>
      </c>
      <c r="C230" s="307" t="s">
        <v>727</v>
      </c>
      <c r="D230" s="307" t="s">
        <v>728</v>
      </c>
      <c r="E230" s="307" t="s">
        <v>2844</v>
      </c>
      <c r="F230" s="302" t="s">
        <v>29</v>
      </c>
      <c r="G230" s="302" t="s">
        <v>3109</v>
      </c>
      <c r="H230" s="302"/>
      <c r="I230" s="303"/>
      <c r="J230" s="303"/>
      <c r="K230" s="303"/>
    </row>
    <row r="231" spans="1:11" x14ac:dyDescent="0.55000000000000004">
      <c r="A231" s="301">
        <v>77</v>
      </c>
      <c r="B231" s="307" t="s">
        <v>311</v>
      </c>
      <c r="C231" s="307" t="s">
        <v>729</v>
      </c>
      <c r="D231" s="307" t="s">
        <v>730</v>
      </c>
      <c r="E231" s="307" t="s">
        <v>2844</v>
      </c>
      <c r="F231" s="302" t="s">
        <v>29</v>
      </c>
      <c r="G231" s="302" t="s">
        <v>3110</v>
      </c>
      <c r="H231" s="302"/>
      <c r="I231" s="303"/>
      <c r="J231" s="303"/>
      <c r="K231" s="303"/>
    </row>
    <row r="232" spans="1:11" x14ac:dyDescent="0.55000000000000004">
      <c r="A232" s="301">
        <v>78</v>
      </c>
      <c r="B232" s="307" t="s">
        <v>318</v>
      </c>
      <c r="C232" s="307" t="s">
        <v>731</v>
      </c>
      <c r="D232" s="307" t="s">
        <v>732</v>
      </c>
      <c r="E232" s="307" t="s">
        <v>2844</v>
      </c>
      <c r="F232" s="302" t="s">
        <v>29</v>
      </c>
      <c r="G232" s="302" t="s">
        <v>3111</v>
      </c>
      <c r="H232" s="302"/>
      <c r="I232" s="303"/>
      <c r="J232" s="303"/>
      <c r="K232" s="303"/>
    </row>
    <row r="233" spans="1:11" x14ac:dyDescent="0.55000000000000004">
      <c r="A233" s="301">
        <v>79</v>
      </c>
      <c r="B233" s="307" t="s">
        <v>318</v>
      </c>
      <c r="C233" s="307" t="s">
        <v>733</v>
      </c>
      <c r="D233" s="307" t="s">
        <v>734</v>
      </c>
      <c r="E233" s="307" t="s">
        <v>2844</v>
      </c>
      <c r="F233" s="302" t="s">
        <v>29</v>
      </c>
      <c r="G233" s="302" t="s">
        <v>3112</v>
      </c>
      <c r="H233" s="302"/>
      <c r="I233" s="303"/>
      <c r="J233" s="303"/>
      <c r="K233" s="303"/>
    </row>
    <row r="234" spans="1:11" x14ac:dyDescent="0.55000000000000004">
      <c r="A234" s="301">
        <v>80</v>
      </c>
      <c r="B234" s="307" t="s">
        <v>318</v>
      </c>
      <c r="C234" s="307" t="s">
        <v>735</v>
      </c>
      <c r="D234" s="307" t="s">
        <v>736</v>
      </c>
      <c r="E234" s="307" t="s">
        <v>2844</v>
      </c>
      <c r="F234" s="302" t="s">
        <v>29</v>
      </c>
      <c r="G234" s="302" t="s">
        <v>3113</v>
      </c>
      <c r="H234" s="302"/>
      <c r="I234" s="303"/>
      <c r="J234" s="303"/>
      <c r="K234" s="303"/>
    </row>
    <row r="235" spans="1:11" x14ac:dyDescent="0.55000000000000004">
      <c r="A235" s="301">
        <v>81</v>
      </c>
      <c r="B235" s="307" t="s">
        <v>311</v>
      </c>
      <c r="C235" s="307" t="s">
        <v>643</v>
      </c>
      <c r="D235" s="307" t="s">
        <v>737</v>
      </c>
      <c r="E235" s="307" t="s">
        <v>2844</v>
      </c>
      <c r="F235" s="302" t="s">
        <v>29</v>
      </c>
      <c r="G235" s="302" t="s">
        <v>3114</v>
      </c>
      <c r="H235" s="302"/>
      <c r="I235" s="303"/>
      <c r="J235" s="303"/>
      <c r="K235" s="303"/>
    </row>
    <row r="236" spans="1:11" x14ac:dyDescent="0.55000000000000004">
      <c r="A236" s="301">
        <v>82</v>
      </c>
      <c r="B236" s="307" t="s">
        <v>318</v>
      </c>
      <c r="C236" s="307" t="s">
        <v>527</v>
      </c>
      <c r="D236" s="307" t="s">
        <v>738</v>
      </c>
      <c r="E236" s="307" t="s">
        <v>2844</v>
      </c>
      <c r="F236" s="302" t="s">
        <v>29</v>
      </c>
      <c r="G236" s="302" t="s">
        <v>3115</v>
      </c>
      <c r="H236" s="302"/>
      <c r="I236" s="303"/>
      <c r="J236" s="303"/>
      <c r="K236" s="303"/>
    </row>
    <row r="237" spans="1:11" x14ac:dyDescent="0.55000000000000004">
      <c r="A237" s="301">
        <v>83</v>
      </c>
      <c r="B237" s="307" t="s">
        <v>318</v>
      </c>
      <c r="C237" s="307" t="s">
        <v>739</v>
      </c>
      <c r="D237" s="307" t="s">
        <v>740</v>
      </c>
      <c r="E237" s="307" t="s">
        <v>2844</v>
      </c>
      <c r="F237" s="302" t="s">
        <v>29</v>
      </c>
      <c r="G237" s="302" t="s">
        <v>3116</v>
      </c>
      <c r="H237" s="302"/>
      <c r="I237" s="303"/>
      <c r="J237" s="303"/>
      <c r="K237" s="303"/>
    </row>
    <row r="238" spans="1:11" x14ac:dyDescent="0.55000000000000004">
      <c r="A238" s="301">
        <v>84</v>
      </c>
      <c r="B238" s="307" t="s">
        <v>308</v>
      </c>
      <c r="C238" s="307" t="s">
        <v>741</v>
      </c>
      <c r="D238" s="307" t="s">
        <v>742</v>
      </c>
      <c r="E238" s="307" t="s">
        <v>2844</v>
      </c>
      <c r="F238" s="302" t="s">
        <v>29</v>
      </c>
      <c r="G238" s="302" t="s">
        <v>3117</v>
      </c>
      <c r="H238" s="302"/>
      <c r="I238" s="303"/>
      <c r="J238" s="303"/>
      <c r="K238" s="303"/>
    </row>
    <row r="239" spans="1:11" x14ac:dyDescent="0.55000000000000004">
      <c r="A239" s="301">
        <v>85</v>
      </c>
      <c r="B239" s="307" t="s">
        <v>308</v>
      </c>
      <c r="C239" s="307" t="s">
        <v>743</v>
      </c>
      <c r="D239" s="307" t="s">
        <v>744</v>
      </c>
      <c r="E239" s="307" t="s">
        <v>2844</v>
      </c>
      <c r="F239" s="302" t="s">
        <v>29</v>
      </c>
      <c r="G239" s="302" t="s">
        <v>3118</v>
      </c>
      <c r="H239" s="302"/>
      <c r="I239" s="303"/>
      <c r="J239" s="303"/>
      <c r="K239" s="303"/>
    </row>
    <row r="240" spans="1:11" x14ac:dyDescent="0.55000000000000004">
      <c r="A240" s="301">
        <v>86</v>
      </c>
      <c r="B240" s="307" t="s">
        <v>318</v>
      </c>
      <c r="C240" s="307" t="s">
        <v>745</v>
      </c>
      <c r="D240" s="307" t="s">
        <v>746</v>
      </c>
      <c r="E240" s="307" t="s">
        <v>2844</v>
      </c>
      <c r="F240" s="302" t="s">
        <v>29</v>
      </c>
      <c r="G240" s="302" t="s">
        <v>3119</v>
      </c>
      <c r="H240" s="302"/>
      <c r="I240" s="303"/>
      <c r="J240" s="303"/>
      <c r="K240" s="303"/>
    </row>
    <row r="241" spans="1:11" x14ac:dyDescent="0.55000000000000004">
      <c r="A241" s="301">
        <v>87</v>
      </c>
      <c r="B241" s="307" t="s">
        <v>311</v>
      </c>
      <c r="C241" s="307" t="s">
        <v>747</v>
      </c>
      <c r="D241" s="307" t="s">
        <v>748</v>
      </c>
      <c r="E241" s="307" t="s">
        <v>2844</v>
      </c>
      <c r="F241" s="302" t="s">
        <v>29</v>
      </c>
      <c r="G241" s="302" t="s">
        <v>3120</v>
      </c>
      <c r="H241" s="302"/>
      <c r="I241" s="303"/>
      <c r="J241" s="303"/>
      <c r="K241" s="303"/>
    </row>
    <row r="242" spans="1:11" x14ac:dyDescent="0.55000000000000004">
      <c r="A242" s="301">
        <v>88</v>
      </c>
      <c r="B242" s="307" t="s">
        <v>318</v>
      </c>
      <c r="C242" s="307" t="s">
        <v>749</v>
      </c>
      <c r="D242" s="307" t="s">
        <v>750</v>
      </c>
      <c r="E242" s="307" t="s">
        <v>2844</v>
      </c>
      <c r="F242" s="302" t="s">
        <v>29</v>
      </c>
      <c r="G242" s="302" t="s">
        <v>3121</v>
      </c>
      <c r="H242" s="302"/>
      <c r="I242" s="303"/>
      <c r="J242" s="303"/>
      <c r="K242" s="303"/>
    </row>
    <row r="243" spans="1:11" x14ac:dyDescent="0.55000000000000004">
      <c r="A243" s="301">
        <v>89</v>
      </c>
      <c r="B243" s="307" t="s">
        <v>308</v>
      </c>
      <c r="C243" s="307" t="s">
        <v>751</v>
      </c>
      <c r="D243" s="307" t="s">
        <v>752</v>
      </c>
      <c r="E243" s="307" t="s">
        <v>2844</v>
      </c>
      <c r="F243" s="302" t="s">
        <v>29</v>
      </c>
      <c r="G243" s="302" t="s">
        <v>3122</v>
      </c>
      <c r="H243" s="302"/>
      <c r="I243" s="303"/>
      <c r="J243" s="303"/>
      <c r="K243" s="303"/>
    </row>
    <row r="244" spans="1:11" x14ac:dyDescent="0.55000000000000004">
      <c r="A244" s="301">
        <v>90</v>
      </c>
      <c r="B244" s="307" t="s">
        <v>318</v>
      </c>
      <c r="C244" s="307" t="s">
        <v>753</v>
      </c>
      <c r="D244" s="307" t="s">
        <v>754</v>
      </c>
      <c r="E244" s="307" t="s">
        <v>2844</v>
      </c>
      <c r="F244" s="302" t="s">
        <v>29</v>
      </c>
      <c r="G244" s="302" t="s">
        <v>3123</v>
      </c>
      <c r="H244" s="302"/>
      <c r="I244" s="303"/>
      <c r="J244" s="303"/>
      <c r="K244" s="303"/>
    </row>
    <row r="245" spans="1:11" x14ac:dyDescent="0.55000000000000004">
      <c r="A245" s="301">
        <v>91</v>
      </c>
      <c r="B245" s="307" t="s">
        <v>308</v>
      </c>
      <c r="C245" s="307" t="s">
        <v>755</v>
      </c>
      <c r="D245" s="307" t="s">
        <v>756</v>
      </c>
      <c r="E245" s="307" t="s">
        <v>2844</v>
      </c>
      <c r="F245" s="302" t="s">
        <v>29</v>
      </c>
      <c r="G245" s="302" t="s">
        <v>3124</v>
      </c>
      <c r="H245" s="302"/>
      <c r="I245" s="303"/>
      <c r="J245" s="303"/>
      <c r="K245" s="303"/>
    </row>
    <row r="246" spans="1:11" x14ac:dyDescent="0.55000000000000004">
      <c r="A246" s="301">
        <v>92</v>
      </c>
      <c r="B246" s="307" t="s">
        <v>318</v>
      </c>
      <c r="C246" s="307" t="s">
        <v>731</v>
      </c>
      <c r="D246" s="307" t="s">
        <v>757</v>
      </c>
      <c r="E246" s="307" t="s">
        <v>2844</v>
      </c>
      <c r="F246" s="302" t="s">
        <v>29</v>
      </c>
      <c r="G246" s="302" t="s">
        <v>3125</v>
      </c>
      <c r="H246" s="302"/>
      <c r="I246" s="303"/>
      <c r="J246" s="303"/>
      <c r="K246" s="303"/>
    </row>
    <row r="247" spans="1:11" x14ac:dyDescent="0.55000000000000004">
      <c r="A247" s="301">
        <v>93</v>
      </c>
      <c r="B247" s="307" t="s">
        <v>311</v>
      </c>
      <c r="C247" s="307" t="s">
        <v>758</v>
      </c>
      <c r="D247" s="307" t="s">
        <v>759</v>
      </c>
      <c r="E247" s="307" t="s">
        <v>2844</v>
      </c>
      <c r="F247" s="302" t="s">
        <v>29</v>
      </c>
      <c r="G247" s="302" t="s">
        <v>3126</v>
      </c>
      <c r="H247" s="302"/>
      <c r="I247" s="303"/>
      <c r="J247" s="303"/>
      <c r="K247" s="303"/>
    </row>
    <row r="248" spans="1:11" x14ac:dyDescent="0.55000000000000004">
      <c r="A248" s="301">
        <v>94</v>
      </c>
      <c r="B248" s="307" t="s">
        <v>311</v>
      </c>
      <c r="C248" s="307" t="s">
        <v>760</v>
      </c>
      <c r="D248" s="307" t="s">
        <v>761</v>
      </c>
      <c r="E248" s="307" t="s">
        <v>2844</v>
      </c>
      <c r="F248" s="302" t="s">
        <v>29</v>
      </c>
      <c r="G248" s="302" t="s">
        <v>3127</v>
      </c>
      <c r="H248" s="302"/>
      <c r="I248" s="303"/>
      <c r="J248" s="303"/>
      <c r="K248" s="303"/>
    </row>
    <row r="249" spans="1:11" x14ac:dyDescent="0.55000000000000004">
      <c r="A249" s="301">
        <v>95</v>
      </c>
      <c r="B249" s="307" t="s">
        <v>311</v>
      </c>
      <c r="C249" s="307" t="s">
        <v>762</v>
      </c>
      <c r="D249" s="307" t="s">
        <v>763</v>
      </c>
      <c r="E249" s="307" t="s">
        <v>2844</v>
      </c>
      <c r="F249" s="302" t="s">
        <v>29</v>
      </c>
      <c r="G249" s="302" t="s">
        <v>3128</v>
      </c>
      <c r="H249" s="302"/>
      <c r="I249" s="303"/>
      <c r="J249" s="303"/>
      <c r="K249" s="303"/>
    </row>
    <row r="250" spans="1:11" x14ac:dyDescent="0.55000000000000004">
      <c r="A250" s="301">
        <v>96</v>
      </c>
      <c r="B250" s="307" t="s">
        <v>311</v>
      </c>
      <c r="C250" s="307" t="s">
        <v>764</v>
      </c>
      <c r="D250" s="307" t="s">
        <v>765</v>
      </c>
      <c r="E250" s="307" t="s">
        <v>2844</v>
      </c>
      <c r="F250" s="302" t="s">
        <v>29</v>
      </c>
      <c r="G250" s="302" t="s">
        <v>3129</v>
      </c>
      <c r="H250" s="302"/>
      <c r="I250" s="303"/>
      <c r="J250" s="303"/>
      <c r="K250" s="303"/>
    </row>
    <row r="251" spans="1:11" x14ac:dyDescent="0.55000000000000004">
      <c r="A251" s="301">
        <v>97</v>
      </c>
      <c r="B251" s="307" t="s">
        <v>311</v>
      </c>
      <c r="C251" s="307" t="s">
        <v>766</v>
      </c>
      <c r="D251" s="307" t="s">
        <v>767</v>
      </c>
      <c r="E251" s="307" t="s">
        <v>2844</v>
      </c>
      <c r="F251" s="302" t="s">
        <v>29</v>
      </c>
      <c r="G251" s="302" t="s">
        <v>3130</v>
      </c>
      <c r="H251" s="302"/>
      <c r="I251" s="303"/>
      <c r="J251" s="303"/>
      <c r="K251" s="303"/>
    </row>
    <row r="252" spans="1:11" x14ac:dyDescent="0.55000000000000004">
      <c r="A252" s="301">
        <v>98</v>
      </c>
      <c r="B252" s="307" t="s">
        <v>308</v>
      </c>
      <c r="C252" s="307" t="s">
        <v>768</v>
      </c>
      <c r="D252" s="307" t="s">
        <v>769</v>
      </c>
      <c r="E252" s="307" t="s">
        <v>2844</v>
      </c>
      <c r="F252" s="302" t="s">
        <v>29</v>
      </c>
      <c r="G252" s="302" t="s">
        <v>3131</v>
      </c>
      <c r="H252" s="302"/>
      <c r="I252" s="303"/>
      <c r="J252" s="303"/>
      <c r="K252" s="303"/>
    </row>
    <row r="253" spans="1:11" x14ac:dyDescent="0.55000000000000004">
      <c r="A253" s="301">
        <v>99</v>
      </c>
      <c r="B253" s="307" t="s">
        <v>318</v>
      </c>
      <c r="C253" s="307" t="s">
        <v>770</v>
      </c>
      <c r="D253" s="307" t="s">
        <v>771</v>
      </c>
      <c r="E253" s="307" t="s">
        <v>2844</v>
      </c>
      <c r="F253" s="302" t="s">
        <v>29</v>
      </c>
      <c r="G253" s="302" t="s">
        <v>3132</v>
      </c>
      <c r="H253" s="302"/>
      <c r="I253" s="303"/>
      <c r="J253" s="303"/>
      <c r="K253" s="303"/>
    </row>
    <row r="254" spans="1:11" x14ac:dyDescent="0.55000000000000004">
      <c r="A254" s="301">
        <v>100</v>
      </c>
      <c r="B254" s="307" t="s">
        <v>318</v>
      </c>
      <c r="C254" s="307" t="s">
        <v>772</v>
      </c>
      <c r="D254" s="307" t="s">
        <v>773</v>
      </c>
      <c r="E254" s="307" t="s">
        <v>2844</v>
      </c>
      <c r="F254" s="302" t="s">
        <v>29</v>
      </c>
      <c r="G254" s="302" t="s">
        <v>3133</v>
      </c>
      <c r="H254" s="302"/>
      <c r="I254" s="303"/>
      <c r="J254" s="303"/>
      <c r="K254" s="303"/>
    </row>
    <row r="255" spans="1:11" x14ac:dyDescent="0.55000000000000004">
      <c r="A255" s="301">
        <v>101</v>
      </c>
      <c r="B255" s="307" t="s">
        <v>308</v>
      </c>
      <c r="C255" s="307" t="s">
        <v>774</v>
      </c>
      <c r="D255" s="307" t="s">
        <v>609</v>
      </c>
      <c r="E255" s="307" t="s">
        <v>2844</v>
      </c>
      <c r="F255" s="302" t="s">
        <v>29</v>
      </c>
      <c r="G255" s="302" t="s">
        <v>3134</v>
      </c>
      <c r="H255" s="302"/>
      <c r="I255" s="303"/>
      <c r="J255" s="303"/>
      <c r="K255" s="303"/>
    </row>
    <row r="256" spans="1:11" x14ac:dyDescent="0.55000000000000004">
      <c r="A256" s="301">
        <v>102</v>
      </c>
      <c r="B256" s="307" t="s">
        <v>311</v>
      </c>
      <c r="C256" s="307" t="s">
        <v>775</v>
      </c>
      <c r="D256" s="307" t="s">
        <v>776</v>
      </c>
      <c r="E256" s="307" t="s">
        <v>2844</v>
      </c>
      <c r="F256" s="302" t="s">
        <v>29</v>
      </c>
      <c r="G256" s="302" t="s">
        <v>3135</v>
      </c>
      <c r="H256" s="302"/>
      <c r="I256" s="303"/>
      <c r="J256" s="303"/>
      <c r="K256" s="303"/>
    </row>
    <row r="257" spans="1:11" x14ac:dyDescent="0.55000000000000004">
      <c r="A257" s="301">
        <v>103</v>
      </c>
      <c r="B257" s="307" t="s">
        <v>318</v>
      </c>
      <c r="C257" s="307" t="s">
        <v>777</v>
      </c>
      <c r="D257" s="307" t="s">
        <v>778</v>
      </c>
      <c r="E257" s="307" t="s">
        <v>2844</v>
      </c>
      <c r="F257" s="302" t="s">
        <v>29</v>
      </c>
      <c r="G257" s="302" t="s">
        <v>3136</v>
      </c>
      <c r="H257" s="302"/>
      <c r="I257" s="303"/>
      <c r="J257" s="303"/>
      <c r="K257" s="303"/>
    </row>
    <row r="258" spans="1:11" x14ac:dyDescent="0.55000000000000004">
      <c r="A258" s="301">
        <v>104</v>
      </c>
      <c r="B258" s="307" t="s">
        <v>311</v>
      </c>
      <c r="C258" s="307" t="s">
        <v>779</v>
      </c>
      <c r="D258" s="307" t="s">
        <v>780</v>
      </c>
      <c r="E258" s="307" t="s">
        <v>2844</v>
      </c>
      <c r="F258" s="302" t="s">
        <v>29</v>
      </c>
      <c r="G258" s="302" t="s">
        <v>3137</v>
      </c>
      <c r="H258" s="302"/>
      <c r="I258" s="303"/>
      <c r="J258" s="303"/>
      <c r="K258" s="303"/>
    </row>
    <row r="259" spans="1:11" x14ac:dyDescent="0.55000000000000004">
      <c r="A259" s="301">
        <v>105</v>
      </c>
      <c r="B259" s="307" t="s">
        <v>318</v>
      </c>
      <c r="C259" s="307" t="s">
        <v>781</v>
      </c>
      <c r="D259" s="307" t="s">
        <v>782</v>
      </c>
      <c r="E259" s="307" t="s">
        <v>2844</v>
      </c>
      <c r="F259" s="302" t="s">
        <v>29</v>
      </c>
      <c r="G259" s="302" t="s">
        <v>3138</v>
      </c>
      <c r="H259" s="302"/>
      <c r="I259" s="303"/>
      <c r="J259" s="303"/>
      <c r="K259" s="303"/>
    </row>
    <row r="260" spans="1:11" x14ac:dyDescent="0.55000000000000004">
      <c r="A260" s="301">
        <v>106</v>
      </c>
      <c r="B260" s="307" t="s">
        <v>308</v>
      </c>
      <c r="C260" s="307" t="s">
        <v>623</v>
      </c>
      <c r="D260" s="307" t="s">
        <v>783</v>
      </c>
      <c r="E260" s="307" t="s">
        <v>2844</v>
      </c>
      <c r="F260" s="302" t="s">
        <v>29</v>
      </c>
      <c r="G260" s="302" t="s">
        <v>3139</v>
      </c>
      <c r="H260" s="302"/>
      <c r="I260" s="303"/>
      <c r="J260" s="303"/>
      <c r="K260" s="303"/>
    </row>
    <row r="261" spans="1:11" x14ac:dyDescent="0.55000000000000004">
      <c r="A261" s="301">
        <v>107</v>
      </c>
      <c r="B261" s="307" t="s">
        <v>308</v>
      </c>
      <c r="C261" s="307" t="s">
        <v>784</v>
      </c>
      <c r="D261" s="307" t="s">
        <v>785</v>
      </c>
      <c r="E261" s="307" t="s">
        <v>2844</v>
      </c>
      <c r="F261" s="302" t="s">
        <v>29</v>
      </c>
      <c r="G261" s="302" t="s">
        <v>3140</v>
      </c>
      <c r="H261" s="302"/>
      <c r="I261" s="303"/>
      <c r="J261" s="303"/>
      <c r="K261" s="303"/>
    </row>
    <row r="262" spans="1:11" x14ac:dyDescent="0.55000000000000004">
      <c r="A262" s="301">
        <v>108</v>
      </c>
      <c r="B262" s="307" t="s">
        <v>311</v>
      </c>
      <c r="C262" s="307" t="s">
        <v>786</v>
      </c>
      <c r="D262" s="307" t="s">
        <v>787</v>
      </c>
      <c r="E262" s="307" t="s">
        <v>2844</v>
      </c>
      <c r="F262" s="302" t="s">
        <v>29</v>
      </c>
      <c r="G262" s="302" t="s">
        <v>3141</v>
      </c>
      <c r="H262" s="302"/>
      <c r="I262" s="303"/>
      <c r="J262" s="303"/>
      <c r="K262" s="303"/>
    </row>
    <row r="263" spans="1:11" x14ac:dyDescent="0.55000000000000004">
      <c r="A263" s="301">
        <v>109</v>
      </c>
      <c r="B263" s="307" t="s">
        <v>308</v>
      </c>
      <c r="C263" s="307" t="s">
        <v>788</v>
      </c>
      <c r="D263" s="307" t="s">
        <v>748</v>
      </c>
      <c r="E263" s="307" t="s">
        <v>2844</v>
      </c>
      <c r="F263" s="302" t="s">
        <v>29</v>
      </c>
      <c r="G263" s="302" t="s">
        <v>3142</v>
      </c>
      <c r="H263" s="302"/>
      <c r="I263" s="303"/>
      <c r="J263" s="303"/>
      <c r="K263" s="303"/>
    </row>
    <row r="264" spans="1:11" x14ac:dyDescent="0.55000000000000004">
      <c r="A264" s="301">
        <v>110</v>
      </c>
      <c r="B264" s="307" t="s">
        <v>318</v>
      </c>
      <c r="C264" s="307" t="s">
        <v>789</v>
      </c>
      <c r="D264" s="307" t="s">
        <v>790</v>
      </c>
      <c r="E264" s="307" t="s">
        <v>2844</v>
      </c>
      <c r="F264" s="302" t="s">
        <v>29</v>
      </c>
      <c r="G264" s="302" t="s">
        <v>3143</v>
      </c>
      <c r="H264" s="302"/>
      <c r="I264" s="303"/>
      <c r="J264" s="303"/>
      <c r="K264" s="303"/>
    </row>
    <row r="265" spans="1:11" x14ac:dyDescent="0.55000000000000004">
      <c r="A265" s="301">
        <v>111</v>
      </c>
      <c r="B265" s="307" t="s">
        <v>308</v>
      </c>
      <c r="C265" s="307" t="s">
        <v>791</v>
      </c>
      <c r="D265" s="307" t="s">
        <v>792</v>
      </c>
      <c r="E265" s="307" t="s">
        <v>2844</v>
      </c>
      <c r="F265" s="302" t="s">
        <v>29</v>
      </c>
      <c r="G265" s="302" t="s">
        <v>3144</v>
      </c>
      <c r="H265" s="302"/>
      <c r="I265" s="303"/>
      <c r="J265" s="303"/>
      <c r="K265" s="303"/>
    </row>
    <row r="266" spans="1:11" x14ac:dyDescent="0.55000000000000004">
      <c r="A266" s="301">
        <v>112</v>
      </c>
      <c r="B266" s="307" t="s">
        <v>318</v>
      </c>
      <c r="C266" s="307" t="s">
        <v>793</v>
      </c>
      <c r="D266" s="307" t="s">
        <v>794</v>
      </c>
      <c r="E266" s="307" t="s">
        <v>2844</v>
      </c>
      <c r="F266" s="302" t="s">
        <v>29</v>
      </c>
      <c r="G266" s="302" t="s">
        <v>3145</v>
      </c>
      <c r="H266" s="302"/>
      <c r="I266" s="303"/>
      <c r="J266" s="303"/>
      <c r="K266" s="303"/>
    </row>
    <row r="267" spans="1:11" x14ac:dyDescent="0.55000000000000004">
      <c r="A267" s="301">
        <v>113</v>
      </c>
      <c r="B267" s="307" t="s">
        <v>311</v>
      </c>
      <c r="C267" s="307" t="s">
        <v>795</v>
      </c>
      <c r="D267" s="307" t="s">
        <v>796</v>
      </c>
      <c r="E267" s="307" t="s">
        <v>2844</v>
      </c>
      <c r="F267" s="302" t="s">
        <v>29</v>
      </c>
      <c r="G267" s="302" t="s">
        <v>3146</v>
      </c>
      <c r="H267" s="302"/>
      <c r="I267" s="303"/>
      <c r="J267" s="303"/>
      <c r="K267" s="303"/>
    </row>
    <row r="268" spans="1:11" x14ac:dyDescent="0.55000000000000004">
      <c r="A268" s="301">
        <v>114</v>
      </c>
      <c r="B268" s="307" t="s">
        <v>318</v>
      </c>
      <c r="C268" s="307" t="s">
        <v>797</v>
      </c>
      <c r="D268" s="307" t="s">
        <v>798</v>
      </c>
      <c r="E268" s="307" t="s">
        <v>2844</v>
      </c>
      <c r="F268" s="302" t="s">
        <v>29</v>
      </c>
      <c r="G268" s="302" t="s">
        <v>3147</v>
      </c>
      <c r="H268" s="302"/>
      <c r="I268" s="303"/>
      <c r="J268" s="303"/>
      <c r="K268" s="303"/>
    </row>
    <row r="269" spans="1:11" s="297" customFormat="1" x14ac:dyDescent="0.55000000000000004">
      <c r="A269" s="301">
        <v>115</v>
      </c>
      <c r="B269" s="307" t="s">
        <v>308</v>
      </c>
      <c r="C269" s="307" t="s">
        <v>799</v>
      </c>
      <c r="D269" s="307" t="s">
        <v>722</v>
      </c>
      <c r="E269" s="307" t="s">
        <v>2844</v>
      </c>
      <c r="F269" s="302" t="s">
        <v>29</v>
      </c>
      <c r="G269" s="302" t="s">
        <v>3148</v>
      </c>
      <c r="H269" s="302"/>
      <c r="I269" s="303"/>
      <c r="J269" s="303"/>
      <c r="K269" s="303"/>
    </row>
    <row r="270" spans="1:11" x14ac:dyDescent="0.55000000000000004">
      <c r="A270" s="301">
        <v>116</v>
      </c>
      <c r="B270" s="307" t="s">
        <v>308</v>
      </c>
      <c r="C270" s="307" t="s">
        <v>800</v>
      </c>
      <c r="D270" s="307" t="s">
        <v>801</v>
      </c>
      <c r="E270" s="307" t="s">
        <v>2844</v>
      </c>
      <c r="F270" s="302" t="s">
        <v>29</v>
      </c>
      <c r="G270" s="302" t="s">
        <v>3149</v>
      </c>
      <c r="H270" s="302"/>
      <c r="I270" s="303"/>
      <c r="J270" s="303"/>
      <c r="K270" s="303"/>
    </row>
    <row r="271" spans="1:11" x14ac:dyDescent="0.55000000000000004">
      <c r="A271" s="301">
        <v>117</v>
      </c>
      <c r="B271" s="307" t="s">
        <v>318</v>
      </c>
      <c r="C271" s="307" t="s">
        <v>802</v>
      </c>
      <c r="D271" s="307" t="s">
        <v>803</v>
      </c>
      <c r="E271" s="307" t="s">
        <v>2844</v>
      </c>
      <c r="F271" s="302" t="s">
        <v>29</v>
      </c>
      <c r="G271" s="302" t="s">
        <v>3150</v>
      </c>
      <c r="H271" s="302"/>
      <c r="I271" s="303"/>
      <c r="J271" s="303"/>
      <c r="K271" s="303"/>
    </row>
    <row r="272" spans="1:11" x14ac:dyDescent="0.55000000000000004">
      <c r="A272" s="301">
        <v>118</v>
      </c>
      <c r="B272" s="307" t="s">
        <v>318</v>
      </c>
      <c r="C272" s="307" t="s">
        <v>804</v>
      </c>
      <c r="D272" s="307" t="s">
        <v>805</v>
      </c>
      <c r="E272" s="307" t="s">
        <v>2844</v>
      </c>
      <c r="F272" s="302" t="s">
        <v>29</v>
      </c>
      <c r="G272" s="302" t="s">
        <v>3151</v>
      </c>
      <c r="H272" s="302"/>
      <c r="I272" s="303"/>
      <c r="J272" s="303"/>
      <c r="K272" s="303"/>
    </row>
    <row r="273" spans="1:11" x14ac:dyDescent="0.55000000000000004">
      <c r="A273" s="301">
        <v>119</v>
      </c>
      <c r="B273" s="307" t="s">
        <v>318</v>
      </c>
      <c r="C273" s="307" t="s">
        <v>806</v>
      </c>
      <c r="D273" s="307" t="s">
        <v>807</v>
      </c>
      <c r="E273" s="307" t="s">
        <v>2844</v>
      </c>
      <c r="F273" s="302" t="s">
        <v>29</v>
      </c>
      <c r="G273" s="302" t="s">
        <v>3152</v>
      </c>
      <c r="H273" s="302"/>
      <c r="I273" s="303"/>
      <c r="J273" s="303"/>
      <c r="K273" s="303"/>
    </row>
    <row r="274" spans="1:11" x14ac:dyDescent="0.55000000000000004">
      <c r="A274" s="301">
        <v>120</v>
      </c>
      <c r="B274" s="307" t="s">
        <v>308</v>
      </c>
      <c r="C274" s="307" t="s">
        <v>808</v>
      </c>
      <c r="D274" s="307" t="s">
        <v>809</v>
      </c>
      <c r="E274" s="307" t="s">
        <v>2844</v>
      </c>
      <c r="F274" s="302" t="s">
        <v>29</v>
      </c>
      <c r="G274" s="302" t="s">
        <v>3153</v>
      </c>
      <c r="H274" s="302"/>
      <c r="I274" s="303"/>
      <c r="J274" s="303"/>
      <c r="K274" s="303"/>
    </row>
    <row r="275" spans="1:11" x14ac:dyDescent="0.55000000000000004">
      <c r="A275" s="301">
        <v>121</v>
      </c>
      <c r="B275" s="307" t="s">
        <v>318</v>
      </c>
      <c r="C275" s="307" t="s">
        <v>810</v>
      </c>
      <c r="D275" s="307" t="s">
        <v>811</v>
      </c>
      <c r="E275" s="307" t="s">
        <v>2844</v>
      </c>
      <c r="F275" s="302" t="s">
        <v>29</v>
      </c>
      <c r="G275" s="302" t="s">
        <v>3154</v>
      </c>
      <c r="H275" s="302"/>
      <c r="I275" s="303"/>
      <c r="J275" s="303"/>
      <c r="K275" s="303"/>
    </row>
    <row r="276" spans="1:11" x14ac:dyDescent="0.55000000000000004">
      <c r="A276" s="301">
        <v>122</v>
      </c>
      <c r="B276" s="307" t="s">
        <v>318</v>
      </c>
      <c r="C276" s="307" t="s">
        <v>341</v>
      </c>
      <c r="D276" s="307" t="s">
        <v>812</v>
      </c>
      <c r="E276" s="307" t="s">
        <v>2844</v>
      </c>
      <c r="F276" s="302" t="s">
        <v>29</v>
      </c>
      <c r="G276" s="302" t="s">
        <v>3155</v>
      </c>
      <c r="H276" s="302"/>
      <c r="I276" s="303"/>
      <c r="J276" s="303"/>
      <c r="K276" s="303"/>
    </row>
    <row r="277" spans="1:11" x14ac:dyDescent="0.55000000000000004">
      <c r="A277" s="301">
        <v>123</v>
      </c>
      <c r="B277" s="307" t="s">
        <v>311</v>
      </c>
      <c r="C277" s="307" t="s">
        <v>813</v>
      </c>
      <c r="D277" s="307" t="s">
        <v>814</v>
      </c>
      <c r="E277" s="307" t="s">
        <v>2844</v>
      </c>
      <c r="F277" s="302" t="s">
        <v>29</v>
      </c>
      <c r="G277" s="302" t="s">
        <v>3156</v>
      </c>
      <c r="H277" s="302"/>
      <c r="I277" s="303"/>
      <c r="J277" s="303"/>
      <c r="K277" s="303"/>
    </row>
    <row r="278" spans="1:11" x14ac:dyDescent="0.55000000000000004">
      <c r="A278" s="301">
        <v>124</v>
      </c>
      <c r="B278" s="307" t="s">
        <v>311</v>
      </c>
      <c r="C278" s="307" t="s">
        <v>815</v>
      </c>
      <c r="D278" s="307" t="s">
        <v>816</v>
      </c>
      <c r="E278" s="307" t="s">
        <v>2844</v>
      </c>
      <c r="F278" s="302" t="s">
        <v>29</v>
      </c>
      <c r="G278" s="302" t="s">
        <v>3157</v>
      </c>
      <c r="H278" s="302"/>
      <c r="I278" s="303"/>
      <c r="J278" s="303"/>
      <c r="K278" s="303"/>
    </row>
    <row r="279" spans="1:11" s="297" customFormat="1" x14ac:dyDescent="0.55000000000000004">
      <c r="A279" s="301">
        <v>125</v>
      </c>
      <c r="B279" s="307" t="s">
        <v>308</v>
      </c>
      <c r="C279" s="307" t="s">
        <v>817</v>
      </c>
      <c r="D279" s="307" t="s">
        <v>818</v>
      </c>
      <c r="E279" s="307" t="s">
        <v>2844</v>
      </c>
      <c r="F279" s="302" t="s">
        <v>29</v>
      </c>
      <c r="G279" s="302" t="s">
        <v>3158</v>
      </c>
      <c r="H279" s="302"/>
      <c r="I279" s="303"/>
      <c r="J279" s="303"/>
      <c r="K279" s="303"/>
    </row>
    <row r="280" spans="1:11" x14ac:dyDescent="0.55000000000000004">
      <c r="A280" s="301">
        <v>126</v>
      </c>
      <c r="B280" s="307" t="s">
        <v>311</v>
      </c>
      <c r="C280" s="307" t="s">
        <v>819</v>
      </c>
      <c r="D280" s="307" t="s">
        <v>820</v>
      </c>
      <c r="E280" s="307" t="s">
        <v>2844</v>
      </c>
      <c r="F280" s="302" t="s">
        <v>29</v>
      </c>
      <c r="G280" s="302" t="s">
        <v>3159</v>
      </c>
      <c r="H280" s="302"/>
      <c r="I280" s="303"/>
      <c r="J280" s="303"/>
      <c r="K280" s="303"/>
    </row>
    <row r="281" spans="1:11" s="297" customFormat="1" x14ac:dyDescent="0.55000000000000004">
      <c r="A281" s="301">
        <v>127</v>
      </c>
      <c r="B281" s="307" t="s">
        <v>318</v>
      </c>
      <c r="C281" s="307" t="s">
        <v>821</v>
      </c>
      <c r="D281" s="307" t="s">
        <v>822</v>
      </c>
      <c r="E281" s="307" t="s">
        <v>2844</v>
      </c>
      <c r="F281" s="302" t="s">
        <v>29</v>
      </c>
      <c r="G281" s="302" t="s">
        <v>3160</v>
      </c>
      <c r="H281" s="302"/>
      <c r="I281" s="303"/>
      <c r="J281" s="303"/>
      <c r="K281" s="303"/>
    </row>
    <row r="282" spans="1:11" s="297" customFormat="1" x14ac:dyDescent="0.55000000000000004">
      <c r="A282" s="301">
        <v>128</v>
      </c>
      <c r="B282" s="307" t="s">
        <v>308</v>
      </c>
      <c r="C282" s="307" t="s">
        <v>823</v>
      </c>
      <c r="D282" s="307" t="s">
        <v>824</v>
      </c>
      <c r="E282" s="307" t="s">
        <v>2844</v>
      </c>
      <c r="F282" s="302" t="s">
        <v>29</v>
      </c>
      <c r="G282" s="302" t="s">
        <v>3161</v>
      </c>
      <c r="H282" s="302"/>
      <c r="I282" s="303"/>
      <c r="J282" s="303"/>
      <c r="K282" s="303"/>
    </row>
    <row r="283" spans="1:11" s="297" customFormat="1" x14ac:dyDescent="0.55000000000000004">
      <c r="A283" s="301">
        <v>129</v>
      </c>
      <c r="B283" s="307" t="s">
        <v>308</v>
      </c>
      <c r="C283" s="307" t="s">
        <v>825</v>
      </c>
      <c r="D283" s="307" t="s">
        <v>826</v>
      </c>
      <c r="E283" s="307" t="s">
        <v>2844</v>
      </c>
      <c r="F283" s="302" t="s">
        <v>29</v>
      </c>
      <c r="G283" s="302" t="s">
        <v>3162</v>
      </c>
      <c r="H283" s="302"/>
      <c r="I283" s="303"/>
      <c r="J283" s="303"/>
      <c r="K283" s="303"/>
    </row>
    <row r="284" spans="1:11" x14ac:dyDescent="0.55000000000000004">
      <c r="A284" s="301">
        <v>130</v>
      </c>
      <c r="B284" s="307" t="s">
        <v>318</v>
      </c>
      <c r="C284" s="307" t="s">
        <v>815</v>
      </c>
      <c r="D284" s="307" t="s">
        <v>827</v>
      </c>
      <c r="E284" s="307" t="s">
        <v>2844</v>
      </c>
      <c r="F284" s="302" t="s">
        <v>29</v>
      </c>
      <c r="G284" s="302" t="s">
        <v>3163</v>
      </c>
      <c r="H284" s="302"/>
      <c r="I284" s="303"/>
      <c r="J284" s="303"/>
      <c r="K284" s="303"/>
    </row>
    <row r="285" spans="1:11" x14ac:dyDescent="0.55000000000000004">
      <c r="A285" s="301">
        <v>131</v>
      </c>
      <c r="B285" s="307" t="s">
        <v>308</v>
      </c>
      <c r="C285" s="307" t="s">
        <v>828</v>
      </c>
      <c r="D285" s="307" t="s">
        <v>829</v>
      </c>
      <c r="E285" s="307" t="s">
        <v>2844</v>
      </c>
      <c r="F285" s="302" t="s">
        <v>29</v>
      </c>
      <c r="G285" s="302" t="s">
        <v>3164</v>
      </c>
      <c r="H285" s="302"/>
      <c r="I285" s="303"/>
      <c r="J285" s="303"/>
      <c r="K285" s="303"/>
    </row>
    <row r="286" spans="1:11" x14ac:dyDescent="0.55000000000000004">
      <c r="A286" s="301">
        <v>132</v>
      </c>
      <c r="B286" s="307" t="s">
        <v>308</v>
      </c>
      <c r="C286" s="307" t="s">
        <v>830</v>
      </c>
      <c r="D286" s="307" t="s">
        <v>831</v>
      </c>
      <c r="E286" s="307" t="s">
        <v>2844</v>
      </c>
      <c r="F286" s="302" t="s">
        <v>29</v>
      </c>
      <c r="G286" s="302" t="s">
        <v>3165</v>
      </c>
      <c r="H286" s="302"/>
      <c r="I286" s="303"/>
      <c r="J286" s="303"/>
      <c r="K286" s="303"/>
    </row>
    <row r="287" spans="1:11" x14ac:dyDescent="0.55000000000000004">
      <c r="A287" s="301">
        <v>133</v>
      </c>
      <c r="B287" s="307" t="s">
        <v>318</v>
      </c>
      <c r="C287" s="307" t="s">
        <v>832</v>
      </c>
      <c r="D287" s="307" t="s">
        <v>833</v>
      </c>
      <c r="E287" s="307" t="s">
        <v>2844</v>
      </c>
      <c r="F287" s="302" t="s">
        <v>29</v>
      </c>
      <c r="G287" s="302" t="s">
        <v>3166</v>
      </c>
      <c r="H287" s="302"/>
      <c r="I287" s="303"/>
      <c r="J287" s="303"/>
      <c r="K287" s="303"/>
    </row>
    <row r="288" spans="1:11" x14ac:dyDescent="0.55000000000000004">
      <c r="A288" s="301">
        <v>134</v>
      </c>
      <c r="B288" s="307" t="s">
        <v>318</v>
      </c>
      <c r="C288" s="307" t="s">
        <v>652</v>
      </c>
      <c r="D288" s="307" t="s">
        <v>834</v>
      </c>
      <c r="E288" s="307" t="s">
        <v>2844</v>
      </c>
      <c r="F288" s="302" t="s">
        <v>29</v>
      </c>
      <c r="G288" s="302" t="s">
        <v>3167</v>
      </c>
      <c r="H288" s="302"/>
      <c r="I288" s="303"/>
      <c r="J288" s="303"/>
      <c r="K288" s="303"/>
    </row>
    <row r="289" spans="1:11" x14ac:dyDescent="0.55000000000000004">
      <c r="A289" s="301">
        <v>135</v>
      </c>
      <c r="B289" s="307" t="s">
        <v>318</v>
      </c>
      <c r="C289" s="307" t="s">
        <v>835</v>
      </c>
      <c r="D289" s="307" t="s">
        <v>836</v>
      </c>
      <c r="E289" s="307" t="s">
        <v>2844</v>
      </c>
      <c r="F289" s="302" t="s">
        <v>29</v>
      </c>
      <c r="G289" s="302" t="s">
        <v>3168</v>
      </c>
      <c r="H289" s="302"/>
      <c r="I289" s="303"/>
      <c r="J289" s="303"/>
      <c r="K289" s="303"/>
    </row>
    <row r="290" spans="1:11" x14ac:dyDescent="0.55000000000000004">
      <c r="A290" s="301">
        <v>136</v>
      </c>
      <c r="B290" s="307" t="s">
        <v>318</v>
      </c>
      <c r="C290" s="307" t="s">
        <v>837</v>
      </c>
      <c r="D290" s="307" t="s">
        <v>838</v>
      </c>
      <c r="E290" s="307" t="s">
        <v>2844</v>
      </c>
      <c r="F290" s="302" t="s">
        <v>29</v>
      </c>
      <c r="G290" s="302" t="s">
        <v>3169</v>
      </c>
      <c r="H290" s="302"/>
      <c r="I290" s="303"/>
      <c r="J290" s="303"/>
      <c r="K290" s="303"/>
    </row>
    <row r="291" spans="1:11" s="297" customFormat="1" x14ac:dyDescent="0.55000000000000004">
      <c r="A291" s="301">
        <v>137</v>
      </c>
      <c r="B291" s="307" t="s">
        <v>308</v>
      </c>
      <c r="C291" s="307" t="s">
        <v>839</v>
      </c>
      <c r="D291" s="307" t="s">
        <v>393</v>
      </c>
      <c r="E291" s="307" t="s">
        <v>2844</v>
      </c>
      <c r="F291" s="302" t="s">
        <v>29</v>
      </c>
      <c r="G291" s="302" t="s">
        <v>3170</v>
      </c>
      <c r="H291" s="302"/>
      <c r="I291" s="303"/>
      <c r="J291" s="303"/>
      <c r="K291" s="303"/>
    </row>
    <row r="292" spans="1:11" x14ac:dyDescent="0.55000000000000004">
      <c r="A292" s="301">
        <v>138</v>
      </c>
      <c r="B292" s="307" t="s">
        <v>308</v>
      </c>
      <c r="C292" s="307" t="s">
        <v>840</v>
      </c>
      <c r="D292" s="307" t="s">
        <v>841</v>
      </c>
      <c r="E292" s="307" t="s">
        <v>2844</v>
      </c>
      <c r="F292" s="302" t="s">
        <v>29</v>
      </c>
      <c r="G292" s="302" t="s">
        <v>3171</v>
      </c>
      <c r="H292" s="302"/>
      <c r="I292" s="303"/>
      <c r="J292" s="303"/>
      <c r="K292" s="303"/>
    </row>
    <row r="293" spans="1:11" x14ac:dyDescent="0.55000000000000004">
      <c r="A293" s="301">
        <v>139</v>
      </c>
      <c r="B293" s="307" t="s">
        <v>547</v>
      </c>
      <c r="C293" s="302" t="s">
        <v>4484</v>
      </c>
      <c r="D293" s="307" t="s">
        <v>547</v>
      </c>
      <c r="E293" s="307" t="s">
        <v>2844</v>
      </c>
      <c r="F293" s="302" t="s">
        <v>29</v>
      </c>
      <c r="G293" s="302" t="s">
        <v>3172</v>
      </c>
      <c r="H293" s="302"/>
      <c r="I293" s="303"/>
      <c r="J293" s="303"/>
      <c r="K293" s="303" t="s">
        <v>4486</v>
      </c>
    </row>
    <row r="294" spans="1:11" x14ac:dyDescent="0.55000000000000004">
      <c r="A294" s="301">
        <v>140</v>
      </c>
      <c r="B294" s="307" t="s">
        <v>318</v>
      </c>
      <c r="C294" s="307" t="s">
        <v>421</v>
      </c>
      <c r="D294" s="307" t="s">
        <v>842</v>
      </c>
      <c r="E294" s="307" t="s">
        <v>2844</v>
      </c>
      <c r="F294" s="302" t="s">
        <v>29</v>
      </c>
      <c r="G294" s="302" t="s">
        <v>3173</v>
      </c>
      <c r="H294" s="302"/>
      <c r="I294" s="303"/>
      <c r="J294" s="303"/>
      <c r="K294" s="303"/>
    </row>
    <row r="295" spans="1:11" x14ac:dyDescent="0.55000000000000004">
      <c r="A295" s="301">
        <v>141</v>
      </c>
      <c r="B295" s="307" t="s">
        <v>308</v>
      </c>
      <c r="C295" s="307" t="s">
        <v>843</v>
      </c>
      <c r="D295" s="307" t="s">
        <v>844</v>
      </c>
      <c r="E295" s="307" t="s">
        <v>2844</v>
      </c>
      <c r="F295" s="302" t="s">
        <v>29</v>
      </c>
      <c r="G295" s="302" t="s">
        <v>3174</v>
      </c>
      <c r="H295" s="302"/>
      <c r="I295" s="303"/>
      <c r="J295" s="303"/>
      <c r="K295" s="303"/>
    </row>
    <row r="296" spans="1:11" x14ac:dyDescent="0.55000000000000004">
      <c r="A296" s="301">
        <v>142</v>
      </c>
      <c r="B296" s="307" t="s">
        <v>308</v>
      </c>
      <c r="C296" s="307" t="s">
        <v>845</v>
      </c>
      <c r="D296" s="307" t="s">
        <v>767</v>
      </c>
      <c r="E296" s="307" t="s">
        <v>2844</v>
      </c>
      <c r="F296" s="302" t="s">
        <v>29</v>
      </c>
      <c r="G296" s="302" t="s">
        <v>3175</v>
      </c>
      <c r="H296" s="302"/>
      <c r="I296" s="303"/>
      <c r="J296" s="303"/>
      <c r="K296" s="303"/>
    </row>
    <row r="297" spans="1:11" x14ac:dyDescent="0.55000000000000004">
      <c r="A297" s="301">
        <v>143</v>
      </c>
      <c r="B297" s="307" t="s">
        <v>308</v>
      </c>
      <c r="C297" s="307" t="s">
        <v>846</v>
      </c>
      <c r="D297" s="307" t="s">
        <v>847</v>
      </c>
      <c r="E297" s="307" t="s">
        <v>2844</v>
      </c>
      <c r="F297" s="302" t="s">
        <v>29</v>
      </c>
      <c r="G297" s="302" t="s">
        <v>3176</v>
      </c>
      <c r="H297" s="302"/>
      <c r="I297" s="303"/>
      <c r="J297" s="303"/>
      <c r="K297" s="303"/>
    </row>
    <row r="298" spans="1:11" x14ac:dyDescent="0.55000000000000004">
      <c r="A298" s="301">
        <v>144</v>
      </c>
      <c r="B298" s="307" t="s">
        <v>318</v>
      </c>
      <c r="C298" s="307" t="s">
        <v>848</v>
      </c>
      <c r="D298" s="307" t="s">
        <v>849</v>
      </c>
      <c r="E298" s="307" t="s">
        <v>2844</v>
      </c>
      <c r="F298" s="302" t="s">
        <v>29</v>
      </c>
      <c r="G298" s="302" t="s">
        <v>3177</v>
      </c>
      <c r="H298" s="302"/>
      <c r="I298" s="303"/>
      <c r="J298" s="303"/>
      <c r="K298" s="303"/>
    </row>
    <row r="299" spans="1:11" x14ac:dyDescent="0.55000000000000004">
      <c r="A299" s="301">
        <v>145</v>
      </c>
      <c r="B299" s="307" t="s">
        <v>547</v>
      </c>
      <c r="C299" s="302" t="s">
        <v>4484</v>
      </c>
      <c r="D299" s="307" t="s">
        <v>547</v>
      </c>
      <c r="E299" s="307" t="s">
        <v>2844</v>
      </c>
      <c r="F299" s="302" t="s">
        <v>2882</v>
      </c>
      <c r="G299" s="302" t="s">
        <v>3178</v>
      </c>
      <c r="H299" s="302"/>
      <c r="I299" s="303"/>
      <c r="J299" s="303"/>
      <c r="K299" s="303" t="s">
        <v>4486</v>
      </c>
    </row>
    <row r="300" spans="1:11" s="297" customFormat="1" x14ac:dyDescent="0.55000000000000004">
      <c r="A300" s="301">
        <v>146</v>
      </c>
      <c r="B300" s="307" t="s">
        <v>547</v>
      </c>
      <c r="C300" s="302" t="s">
        <v>4484</v>
      </c>
      <c r="D300" s="307" t="s">
        <v>547</v>
      </c>
      <c r="E300" s="307" t="s">
        <v>2844</v>
      </c>
      <c r="F300" s="302" t="s">
        <v>2882</v>
      </c>
      <c r="G300" s="302" t="s">
        <v>3179</v>
      </c>
      <c r="H300" s="302"/>
      <c r="I300" s="303"/>
      <c r="J300" s="303"/>
      <c r="K300" s="303" t="s">
        <v>4486</v>
      </c>
    </row>
    <row r="301" spans="1:11" x14ac:dyDescent="0.55000000000000004">
      <c r="A301" s="301">
        <v>147</v>
      </c>
      <c r="B301" s="307" t="s">
        <v>308</v>
      </c>
      <c r="C301" s="307" t="s">
        <v>850</v>
      </c>
      <c r="D301" s="307" t="s">
        <v>851</v>
      </c>
      <c r="E301" s="307" t="s">
        <v>2844</v>
      </c>
      <c r="F301" s="302" t="s">
        <v>2882</v>
      </c>
      <c r="G301" s="302" t="s">
        <v>3180</v>
      </c>
      <c r="H301" s="302"/>
      <c r="I301" s="303"/>
      <c r="J301" s="303"/>
      <c r="K301" s="303"/>
    </row>
    <row r="302" spans="1:11" x14ac:dyDescent="0.55000000000000004">
      <c r="A302" s="301">
        <v>148</v>
      </c>
      <c r="B302" s="307" t="s">
        <v>318</v>
      </c>
      <c r="C302" s="307" t="s">
        <v>852</v>
      </c>
      <c r="D302" s="307" t="s">
        <v>853</v>
      </c>
      <c r="E302" s="307" t="s">
        <v>2844</v>
      </c>
      <c r="F302" s="302" t="s">
        <v>2882</v>
      </c>
      <c r="G302" s="302" t="s">
        <v>3181</v>
      </c>
      <c r="H302" s="302"/>
      <c r="I302" s="303"/>
      <c r="J302" s="303"/>
      <c r="K302" s="303"/>
    </row>
    <row r="303" spans="1:11" x14ac:dyDescent="0.55000000000000004">
      <c r="A303" s="301">
        <v>149</v>
      </c>
      <c r="B303" s="307" t="s">
        <v>318</v>
      </c>
      <c r="C303" s="307" t="s">
        <v>854</v>
      </c>
      <c r="D303" s="307" t="s">
        <v>855</v>
      </c>
      <c r="E303" s="307" t="s">
        <v>2844</v>
      </c>
      <c r="F303" s="302" t="s">
        <v>2882</v>
      </c>
      <c r="G303" s="302" t="s">
        <v>3182</v>
      </c>
      <c r="H303" s="302"/>
      <c r="I303" s="303"/>
      <c r="J303" s="303"/>
      <c r="K303" s="303"/>
    </row>
    <row r="304" spans="1:11" x14ac:dyDescent="0.55000000000000004">
      <c r="A304" s="301">
        <v>1</v>
      </c>
      <c r="B304" s="307" t="s">
        <v>308</v>
      </c>
      <c r="C304" s="307" t="s">
        <v>856</v>
      </c>
      <c r="D304" s="307" t="s">
        <v>857</v>
      </c>
      <c r="E304" s="307" t="s">
        <v>209</v>
      </c>
      <c r="F304" s="302" t="s">
        <v>2881</v>
      </c>
      <c r="G304" s="302" t="s">
        <v>3183</v>
      </c>
      <c r="H304" s="302"/>
      <c r="I304" s="303"/>
      <c r="J304" s="303"/>
      <c r="K304" s="303" t="s">
        <v>4482</v>
      </c>
    </row>
    <row r="305" spans="1:11" x14ac:dyDescent="0.55000000000000004">
      <c r="A305" s="301">
        <v>2</v>
      </c>
      <c r="B305" s="307" t="s">
        <v>318</v>
      </c>
      <c r="C305" s="307" t="s">
        <v>858</v>
      </c>
      <c r="D305" s="307" t="s">
        <v>859</v>
      </c>
      <c r="E305" s="307" t="s">
        <v>209</v>
      </c>
      <c r="F305" s="302" t="s">
        <v>29</v>
      </c>
      <c r="G305" s="302" t="s">
        <v>3184</v>
      </c>
      <c r="H305" s="302"/>
      <c r="I305" s="303"/>
      <c r="J305" s="303"/>
      <c r="K305" s="303"/>
    </row>
    <row r="306" spans="1:11" x14ac:dyDescent="0.55000000000000004">
      <c r="A306" s="301">
        <v>3</v>
      </c>
      <c r="B306" s="307" t="s">
        <v>318</v>
      </c>
      <c r="C306" s="307" t="s">
        <v>860</v>
      </c>
      <c r="D306" s="307" t="s">
        <v>861</v>
      </c>
      <c r="E306" s="307" t="s">
        <v>209</v>
      </c>
      <c r="F306" s="302" t="s">
        <v>29</v>
      </c>
      <c r="G306" s="302" t="s">
        <v>3185</v>
      </c>
      <c r="H306" s="302"/>
      <c r="I306" s="303"/>
      <c r="J306" s="303"/>
      <c r="K306" s="303"/>
    </row>
    <row r="307" spans="1:11" x14ac:dyDescent="0.55000000000000004">
      <c r="A307" s="301">
        <v>4</v>
      </c>
      <c r="B307" s="307" t="s">
        <v>318</v>
      </c>
      <c r="C307" s="307" t="s">
        <v>862</v>
      </c>
      <c r="D307" s="307" t="s">
        <v>863</v>
      </c>
      <c r="E307" s="307" t="s">
        <v>209</v>
      </c>
      <c r="F307" s="302" t="s">
        <v>29</v>
      </c>
      <c r="G307" s="302" t="s">
        <v>3186</v>
      </c>
      <c r="H307" s="302"/>
      <c r="I307" s="303"/>
      <c r="J307" s="303"/>
      <c r="K307" s="303"/>
    </row>
    <row r="308" spans="1:11" x14ac:dyDescent="0.55000000000000004">
      <c r="A308" s="301">
        <v>5</v>
      </c>
      <c r="B308" s="307" t="s">
        <v>308</v>
      </c>
      <c r="C308" s="307" t="s">
        <v>864</v>
      </c>
      <c r="D308" s="307" t="s">
        <v>865</v>
      </c>
      <c r="E308" s="307" t="s">
        <v>209</v>
      </c>
      <c r="F308" s="302" t="s">
        <v>29</v>
      </c>
      <c r="G308" s="302" t="s">
        <v>3187</v>
      </c>
      <c r="H308" s="302"/>
      <c r="I308" s="303"/>
      <c r="J308" s="303"/>
      <c r="K308" s="303"/>
    </row>
    <row r="309" spans="1:11" x14ac:dyDescent="0.55000000000000004">
      <c r="A309" s="301">
        <v>6</v>
      </c>
      <c r="B309" s="307" t="s">
        <v>308</v>
      </c>
      <c r="C309" s="307" t="s">
        <v>866</v>
      </c>
      <c r="D309" s="307" t="s">
        <v>867</v>
      </c>
      <c r="E309" s="307" t="s">
        <v>209</v>
      </c>
      <c r="F309" s="302" t="s">
        <v>29</v>
      </c>
      <c r="G309" s="302" t="s">
        <v>3188</v>
      </c>
      <c r="H309" s="302"/>
      <c r="I309" s="303"/>
      <c r="J309" s="303"/>
      <c r="K309" s="303"/>
    </row>
    <row r="310" spans="1:11" x14ac:dyDescent="0.55000000000000004">
      <c r="A310" s="301">
        <v>7</v>
      </c>
      <c r="B310" s="307" t="s">
        <v>311</v>
      </c>
      <c r="C310" s="307" t="s">
        <v>868</v>
      </c>
      <c r="D310" s="307" t="s">
        <v>534</v>
      </c>
      <c r="E310" s="307" t="s">
        <v>209</v>
      </c>
      <c r="F310" s="302" t="s">
        <v>29</v>
      </c>
      <c r="G310" s="302" t="s">
        <v>3189</v>
      </c>
      <c r="H310" s="302"/>
      <c r="I310" s="303"/>
      <c r="J310" s="303"/>
      <c r="K310" s="303"/>
    </row>
    <row r="311" spans="1:11" x14ac:dyDescent="0.55000000000000004">
      <c r="A311" s="301">
        <v>8</v>
      </c>
      <c r="B311" s="307" t="s">
        <v>318</v>
      </c>
      <c r="C311" s="307" t="s">
        <v>869</v>
      </c>
      <c r="D311" s="307" t="s">
        <v>713</v>
      </c>
      <c r="E311" s="307" t="s">
        <v>209</v>
      </c>
      <c r="F311" s="302" t="s">
        <v>29</v>
      </c>
      <c r="G311" s="302" t="s">
        <v>3190</v>
      </c>
      <c r="H311" s="302"/>
      <c r="I311" s="303"/>
      <c r="J311" s="303"/>
      <c r="K311" s="303"/>
    </row>
    <row r="312" spans="1:11" x14ac:dyDescent="0.55000000000000004">
      <c r="A312" s="301">
        <v>9</v>
      </c>
      <c r="B312" s="307" t="s">
        <v>311</v>
      </c>
      <c r="C312" s="307" t="s">
        <v>870</v>
      </c>
      <c r="D312" s="307" t="s">
        <v>871</v>
      </c>
      <c r="E312" s="307" t="s">
        <v>209</v>
      </c>
      <c r="F312" s="302" t="s">
        <v>29</v>
      </c>
      <c r="G312" s="302" t="s">
        <v>3191</v>
      </c>
      <c r="H312" s="302"/>
      <c r="I312" s="303"/>
      <c r="J312" s="303"/>
      <c r="K312" s="303"/>
    </row>
    <row r="313" spans="1:11" x14ac:dyDescent="0.55000000000000004">
      <c r="A313" s="301">
        <v>10</v>
      </c>
      <c r="B313" s="307" t="s">
        <v>318</v>
      </c>
      <c r="C313" s="307" t="s">
        <v>872</v>
      </c>
      <c r="D313" s="307" t="s">
        <v>873</v>
      </c>
      <c r="E313" s="307" t="s">
        <v>209</v>
      </c>
      <c r="F313" s="302" t="s">
        <v>29</v>
      </c>
      <c r="G313" s="302" t="s">
        <v>3192</v>
      </c>
      <c r="H313" s="302"/>
      <c r="I313" s="303"/>
      <c r="J313" s="303"/>
      <c r="K313" s="303"/>
    </row>
    <row r="314" spans="1:11" x14ac:dyDescent="0.55000000000000004">
      <c r="A314" s="301">
        <v>11</v>
      </c>
      <c r="B314" s="307" t="s">
        <v>318</v>
      </c>
      <c r="C314" s="307" t="s">
        <v>815</v>
      </c>
      <c r="D314" s="307" t="s">
        <v>874</v>
      </c>
      <c r="E314" s="307" t="s">
        <v>209</v>
      </c>
      <c r="F314" s="302" t="s">
        <v>29</v>
      </c>
      <c r="G314" s="302" t="s">
        <v>3193</v>
      </c>
      <c r="H314" s="302"/>
      <c r="I314" s="303"/>
      <c r="J314" s="303"/>
      <c r="K314" s="303"/>
    </row>
    <row r="315" spans="1:11" x14ac:dyDescent="0.55000000000000004">
      <c r="A315" s="301">
        <v>12</v>
      </c>
      <c r="B315" s="307" t="s">
        <v>311</v>
      </c>
      <c r="C315" s="307" t="s">
        <v>875</v>
      </c>
      <c r="D315" s="307" t="s">
        <v>876</v>
      </c>
      <c r="E315" s="307" t="s">
        <v>209</v>
      </c>
      <c r="F315" s="302" t="s">
        <v>29</v>
      </c>
      <c r="G315" s="302" t="s">
        <v>3194</v>
      </c>
      <c r="H315" s="302"/>
      <c r="I315" s="303"/>
      <c r="J315" s="303"/>
      <c r="K315" s="303"/>
    </row>
    <row r="316" spans="1:11" x14ac:dyDescent="0.55000000000000004">
      <c r="A316" s="301">
        <v>13</v>
      </c>
      <c r="B316" s="307" t="s">
        <v>547</v>
      </c>
      <c r="C316" s="302" t="s">
        <v>4484</v>
      </c>
      <c r="D316" s="307" t="s">
        <v>547</v>
      </c>
      <c r="E316" s="307" t="s">
        <v>209</v>
      </c>
      <c r="F316" s="302" t="s">
        <v>29</v>
      </c>
      <c r="G316" s="302" t="s">
        <v>3195</v>
      </c>
      <c r="H316" s="302"/>
      <c r="I316" s="303"/>
      <c r="J316" s="303"/>
      <c r="K316" s="303" t="s">
        <v>4486</v>
      </c>
    </row>
    <row r="317" spans="1:11" x14ac:dyDescent="0.55000000000000004">
      <c r="A317" s="301">
        <v>1</v>
      </c>
      <c r="B317" s="307" t="s">
        <v>308</v>
      </c>
      <c r="C317" s="307" t="s">
        <v>877</v>
      </c>
      <c r="D317" s="307" t="s">
        <v>878</v>
      </c>
      <c r="E317" s="307" t="s">
        <v>2845</v>
      </c>
      <c r="F317" s="302" t="s">
        <v>2881</v>
      </c>
      <c r="G317" s="302" t="s">
        <v>3196</v>
      </c>
      <c r="H317" s="302"/>
      <c r="I317" s="303"/>
      <c r="J317" s="303"/>
      <c r="K317" s="303" t="s">
        <v>4482</v>
      </c>
    </row>
    <row r="318" spans="1:11" x14ac:dyDescent="0.55000000000000004">
      <c r="A318" s="301">
        <v>2</v>
      </c>
      <c r="B318" s="307" t="s">
        <v>308</v>
      </c>
      <c r="C318" s="307" t="s">
        <v>879</v>
      </c>
      <c r="D318" s="307" t="s">
        <v>880</v>
      </c>
      <c r="E318" s="307" t="s">
        <v>2845</v>
      </c>
      <c r="F318" s="302" t="s">
        <v>272</v>
      </c>
      <c r="G318" s="302" t="s">
        <v>3197</v>
      </c>
      <c r="H318" s="302"/>
      <c r="I318" s="303"/>
      <c r="J318" s="303"/>
      <c r="K318" s="303" t="s">
        <v>4483</v>
      </c>
    </row>
    <row r="319" spans="1:11" x14ac:dyDescent="0.55000000000000004">
      <c r="A319" s="301">
        <v>3</v>
      </c>
      <c r="B319" s="307" t="s">
        <v>308</v>
      </c>
      <c r="C319" s="307" t="s">
        <v>881</v>
      </c>
      <c r="D319" s="307" t="s">
        <v>882</v>
      </c>
      <c r="E319" s="307" t="s">
        <v>2845</v>
      </c>
      <c r="F319" s="302" t="s">
        <v>272</v>
      </c>
      <c r="G319" s="302" t="s">
        <v>3198</v>
      </c>
      <c r="H319" s="302"/>
      <c r="I319" s="303"/>
      <c r="J319" s="303"/>
      <c r="K319" s="303" t="s">
        <v>4483</v>
      </c>
    </row>
    <row r="320" spans="1:11" s="297" customFormat="1" x14ac:dyDescent="0.55000000000000004">
      <c r="A320" s="301">
        <v>4</v>
      </c>
      <c r="B320" s="307" t="s">
        <v>311</v>
      </c>
      <c r="C320" s="307" t="s">
        <v>883</v>
      </c>
      <c r="D320" s="307" t="s">
        <v>884</v>
      </c>
      <c r="E320" s="307" t="s">
        <v>2845</v>
      </c>
      <c r="F320" s="302" t="s">
        <v>272</v>
      </c>
      <c r="G320" s="302" t="s">
        <v>3199</v>
      </c>
      <c r="H320" s="302"/>
      <c r="I320" s="303"/>
      <c r="J320" s="303"/>
      <c r="K320" s="303" t="s">
        <v>4483</v>
      </c>
    </row>
    <row r="321" spans="1:11" x14ac:dyDescent="0.55000000000000004">
      <c r="A321" s="301">
        <v>5</v>
      </c>
      <c r="B321" s="307" t="s">
        <v>318</v>
      </c>
      <c r="C321" s="307" t="s">
        <v>885</v>
      </c>
      <c r="D321" s="307" t="s">
        <v>886</v>
      </c>
      <c r="E321" s="307" t="s">
        <v>2845</v>
      </c>
      <c r="F321" s="302" t="s">
        <v>272</v>
      </c>
      <c r="G321" s="302" t="s">
        <v>3200</v>
      </c>
      <c r="H321" s="302"/>
      <c r="I321" s="303"/>
      <c r="J321" s="303"/>
      <c r="K321" s="303" t="s">
        <v>4483</v>
      </c>
    </row>
    <row r="322" spans="1:11" x14ac:dyDescent="0.55000000000000004">
      <c r="A322" s="301">
        <v>6</v>
      </c>
      <c r="B322" s="307" t="s">
        <v>308</v>
      </c>
      <c r="C322" s="307" t="s">
        <v>887</v>
      </c>
      <c r="D322" s="307" t="s">
        <v>888</v>
      </c>
      <c r="E322" s="307" t="s">
        <v>2845</v>
      </c>
      <c r="F322" s="302" t="s">
        <v>29</v>
      </c>
      <c r="G322" s="302" t="s">
        <v>3201</v>
      </c>
      <c r="H322" s="302"/>
      <c r="I322" s="303"/>
      <c r="J322" s="303"/>
      <c r="K322" s="303"/>
    </row>
    <row r="323" spans="1:11" x14ac:dyDescent="0.55000000000000004">
      <c r="A323" s="301">
        <v>7</v>
      </c>
      <c r="B323" s="307" t="s">
        <v>318</v>
      </c>
      <c r="C323" s="307" t="s">
        <v>889</v>
      </c>
      <c r="D323" s="307" t="s">
        <v>890</v>
      </c>
      <c r="E323" s="307" t="s">
        <v>2845</v>
      </c>
      <c r="F323" s="302" t="s">
        <v>29</v>
      </c>
      <c r="G323" s="302" t="s">
        <v>3202</v>
      </c>
      <c r="H323" s="302"/>
      <c r="I323" s="303"/>
      <c r="J323" s="303"/>
      <c r="K323" s="303"/>
    </row>
    <row r="324" spans="1:11" x14ac:dyDescent="0.55000000000000004">
      <c r="A324" s="301">
        <v>8</v>
      </c>
      <c r="B324" s="307" t="s">
        <v>318</v>
      </c>
      <c r="C324" s="307" t="s">
        <v>891</v>
      </c>
      <c r="D324" s="307" t="s">
        <v>892</v>
      </c>
      <c r="E324" s="307" t="s">
        <v>2845</v>
      </c>
      <c r="F324" s="302" t="s">
        <v>29</v>
      </c>
      <c r="G324" s="302" t="s">
        <v>3203</v>
      </c>
      <c r="H324" s="302"/>
      <c r="I324" s="303"/>
      <c r="J324" s="303"/>
      <c r="K324" s="303"/>
    </row>
    <row r="325" spans="1:11" x14ac:dyDescent="0.55000000000000004">
      <c r="A325" s="301">
        <v>9</v>
      </c>
      <c r="B325" s="307" t="s">
        <v>318</v>
      </c>
      <c r="C325" s="307" t="s">
        <v>893</v>
      </c>
      <c r="D325" s="307" t="s">
        <v>894</v>
      </c>
      <c r="E325" s="307" t="s">
        <v>2845</v>
      </c>
      <c r="F325" s="302" t="s">
        <v>29</v>
      </c>
      <c r="G325" s="302" t="s">
        <v>3204</v>
      </c>
      <c r="H325" s="302"/>
      <c r="I325" s="303"/>
      <c r="J325" s="303"/>
      <c r="K325" s="303"/>
    </row>
    <row r="326" spans="1:11" x14ac:dyDescent="0.55000000000000004">
      <c r="A326" s="301">
        <v>10</v>
      </c>
      <c r="B326" s="307" t="s">
        <v>318</v>
      </c>
      <c r="C326" s="307" t="s">
        <v>895</v>
      </c>
      <c r="D326" s="307" t="s">
        <v>896</v>
      </c>
      <c r="E326" s="307" t="s">
        <v>2845</v>
      </c>
      <c r="F326" s="302" t="s">
        <v>29</v>
      </c>
      <c r="G326" s="302" t="s">
        <v>3205</v>
      </c>
      <c r="H326" s="302"/>
      <c r="I326" s="303"/>
      <c r="J326" s="303"/>
      <c r="K326" s="303"/>
    </row>
    <row r="327" spans="1:11" x14ac:dyDescent="0.55000000000000004">
      <c r="A327" s="301">
        <v>11</v>
      </c>
      <c r="B327" s="307" t="s">
        <v>318</v>
      </c>
      <c r="C327" s="307" t="s">
        <v>897</v>
      </c>
      <c r="D327" s="307" t="s">
        <v>898</v>
      </c>
      <c r="E327" s="307" t="s">
        <v>2845</v>
      </c>
      <c r="F327" s="302" t="s">
        <v>29</v>
      </c>
      <c r="G327" s="302" t="s">
        <v>3206</v>
      </c>
      <c r="H327" s="302"/>
      <c r="I327" s="303"/>
      <c r="J327" s="303"/>
      <c r="K327" s="303"/>
    </row>
    <row r="328" spans="1:11" x14ac:dyDescent="0.55000000000000004">
      <c r="A328" s="301">
        <v>12</v>
      </c>
      <c r="B328" s="307" t="s">
        <v>308</v>
      </c>
      <c r="C328" s="307" t="s">
        <v>899</v>
      </c>
      <c r="D328" s="307" t="s">
        <v>900</v>
      </c>
      <c r="E328" s="307" t="s">
        <v>2845</v>
      </c>
      <c r="F328" s="302" t="s">
        <v>29</v>
      </c>
      <c r="G328" s="302" t="s">
        <v>3207</v>
      </c>
      <c r="H328" s="302"/>
      <c r="I328" s="303"/>
      <c r="J328" s="303"/>
      <c r="K328" s="303"/>
    </row>
    <row r="329" spans="1:11" x14ac:dyDescent="0.55000000000000004">
      <c r="A329" s="301">
        <v>13</v>
      </c>
      <c r="B329" s="307" t="s">
        <v>308</v>
      </c>
      <c r="C329" s="307" t="s">
        <v>901</v>
      </c>
      <c r="D329" s="307" t="s">
        <v>902</v>
      </c>
      <c r="E329" s="307" t="s">
        <v>2845</v>
      </c>
      <c r="F329" s="302" t="s">
        <v>29</v>
      </c>
      <c r="G329" s="302" t="s">
        <v>3208</v>
      </c>
      <c r="H329" s="302"/>
      <c r="I329" s="303"/>
      <c r="J329" s="303"/>
      <c r="K329" s="303"/>
    </row>
    <row r="330" spans="1:11" x14ac:dyDescent="0.55000000000000004">
      <c r="A330" s="301">
        <v>14</v>
      </c>
      <c r="B330" s="307" t="s">
        <v>318</v>
      </c>
      <c r="C330" s="307" t="s">
        <v>473</v>
      </c>
      <c r="D330" s="307" t="s">
        <v>903</v>
      </c>
      <c r="E330" s="307" t="s">
        <v>2845</v>
      </c>
      <c r="F330" s="302" t="s">
        <v>29</v>
      </c>
      <c r="G330" s="302" t="s">
        <v>3209</v>
      </c>
      <c r="H330" s="302"/>
      <c r="I330" s="303"/>
      <c r="J330" s="303"/>
      <c r="K330" s="303"/>
    </row>
    <row r="331" spans="1:11" x14ac:dyDescent="0.55000000000000004">
      <c r="A331" s="301">
        <v>15</v>
      </c>
      <c r="B331" s="307" t="s">
        <v>318</v>
      </c>
      <c r="C331" s="307" t="s">
        <v>904</v>
      </c>
      <c r="D331" s="307" t="s">
        <v>905</v>
      </c>
      <c r="E331" s="307" t="s">
        <v>2845</v>
      </c>
      <c r="F331" s="302" t="s">
        <v>29</v>
      </c>
      <c r="G331" s="302" t="s">
        <v>3210</v>
      </c>
      <c r="H331" s="302"/>
      <c r="I331" s="303"/>
      <c r="J331" s="303"/>
      <c r="K331" s="303"/>
    </row>
    <row r="332" spans="1:11" x14ac:dyDescent="0.55000000000000004">
      <c r="A332" s="301">
        <v>16</v>
      </c>
      <c r="B332" s="307" t="s">
        <v>308</v>
      </c>
      <c r="C332" s="307" t="s">
        <v>906</v>
      </c>
      <c r="D332" s="307" t="s">
        <v>907</v>
      </c>
      <c r="E332" s="307" t="s">
        <v>2845</v>
      </c>
      <c r="F332" s="302" t="s">
        <v>29</v>
      </c>
      <c r="G332" s="302" t="s">
        <v>3211</v>
      </c>
      <c r="H332" s="302"/>
      <c r="I332" s="303"/>
      <c r="J332" s="303"/>
      <c r="K332" s="303"/>
    </row>
    <row r="333" spans="1:11" x14ac:dyDescent="0.55000000000000004">
      <c r="A333" s="301">
        <v>17</v>
      </c>
      <c r="B333" s="307" t="s">
        <v>311</v>
      </c>
      <c r="C333" s="307" t="s">
        <v>908</v>
      </c>
      <c r="D333" s="307" t="s">
        <v>909</v>
      </c>
      <c r="E333" s="307" t="s">
        <v>2845</v>
      </c>
      <c r="F333" s="302" t="s">
        <v>29</v>
      </c>
      <c r="G333" s="302" t="s">
        <v>3212</v>
      </c>
      <c r="H333" s="302"/>
      <c r="I333" s="303"/>
      <c r="J333" s="303"/>
      <c r="K333" s="303"/>
    </row>
    <row r="334" spans="1:11" x14ac:dyDescent="0.55000000000000004">
      <c r="A334" s="301">
        <v>18</v>
      </c>
      <c r="B334" s="307" t="s">
        <v>311</v>
      </c>
      <c r="C334" s="307" t="s">
        <v>910</v>
      </c>
      <c r="D334" s="307" t="s">
        <v>911</v>
      </c>
      <c r="E334" s="307" t="s">
        <v>2845</v>
      </c>
      <c r="F334" s="302" t="s">
        <v>29</v>
      </c>
      <c r="G334" s="302" t="s">
        <v>3213</v>
      </c>
      <c r="H334" s="302"/>
      <c r="I334" s="303"/>
      <c r="J334" s="303"/>
      <c r="K334" s="303"/>
    </row>
    <row r="335" spans="1:11" x14ac:dyDescent="0.55000000000000004">
      <c r="A335" s="301">
        <v>19</v>
      </c>
      <c r="B335" s="307" t="s">
        <v>318</v>
      </c>
      <c r="C335" s="307" t="s">
        <v>912</v>
      </c>
      <c r="D335" s="307" t="s">
        <v>913</v>
      </c>
      <c r="E335" s="307" t="s">
        <v>2845</v>
      </c>
      <c r="F335" s="302" t="s">
        <v>29</v>
      </c>
      <c r="G335" s="302" t="s">
        <v>3214</v>
      </c>
      <c r="H335" s="302"/>
      <c r="I335" s="303"/>
      <c r="J335" s="303"/>
      <c r="K335" s="303"/>
    </row>
    <row r="336" spans="1:11" x14ac:dyDescent="0.55000000000000004">
      <c r="A336" s="301">
        <v>20</v>
      </c>
      <c r="B336" s="307" t="s">
        <v>318</v>
      </c>
      <c r="C336" s="307" t="s">
        <v>914</v>
      </c>
      <c r="D336" s="307" t="s">
        <v>915</v>
      </c>
      <c r="E336" s="307" t="s">
        <v>2845</v>
      </c>
      <c r="F336" s="302" t="s">
        <v>29</v>
      </c>
      <c r="G336" s="302" t="s">
        <v>3215</v>
      </c>
      <c r="H336" s="302"/>
      <c r="I336" s="303"/>
      <c r="J336" s="303"/>
      <c r="K336" s="303"/>
    </row>
    <row r="337" spans="1:11" x14ac:dyDescent="0.55000000000000004">
      <c r="A337" s="301">
        <v>21</v>
      </c>
      <c r="B337" s="307" t="s">
        <v>318</v>
      </c>
      <c r="C337" s="307" t="s">
        <v>916</v>
      </c>
      <c r="D337" s="307" t="s">
        <v>917</v>
      </c>
      <c r="E337" s="307" t="s">
        <v>2845</v>
      </c>
      <c r="F337" s="302" t="s">
        <v>29</v>
      </c>
      <c r="G337" s="302" t="s">
        <v>3216</v>
      </c>
      <c r="H337" s="302"/>
      <c r="I337" s="303"/>
      <c r="J337" s="303"/>
      <c r="K337" s="303"/>
    </row>
    <row r="338" spans="1:11" x14ac:dyDescent="0.55000000000000004">
      <c r="A338" s="301">
        <v>22</v>
      </c>
      <c r="B338" s="307" t="s">
        <v>308</v>
      </c>
      <c r="C338" s="307" t="s">
        <v>918</v>
      </c>
      <c r="D338" s="307" t="s">
        <v>919</v>
      </c>
      <c r="E338" s="307" t="s">
        <v>2845</v>
      </c>
      <c r="F338" s="302" t="s">
        <v>29</v>
      </c>
      <c r="G338" s="302" t="s">
        <v>3217</v>
      </c>
      <c r="H338" s="302"/>
      <c r="I338" s="303"/>
      <c r="J338" s="303"/>
      <c r="K338" s="303"/>
    </row>
    <row r="339" spans="1:11" x14ac:dyDescent="0.55000000000000004">
      <c r="A339" s="301">
        <v>23</v>
      </c>
      <c r="B339" s="307" t="s">
        <v>318</v>
      </c>
      <c r="C339" s="307" t="s">
        <v>523</v>
      </c>
      <c r="D339" s="307" t="s">
        <v>920</v>
      </c>
      <c r="E339" s="307" t="s">
        <v>2845</v>
      </c>
      <c r="F339" s="302" t="s">
        <v>29</v>
      </c>
      <c r="G339" s="302" t="s">
        <v>3218</v>
      </c>
      <c r="H339" s="302"/>
      <c r="I339" s="303"/>
      <c r="J339" s="303"/>
      <c r="K339" s="303"/>
    </row>
    <row r="340" spans="1:11" x14ac:dyDescent="0.55000000000000004">
      <c r="A340" s="301">
        <v>24</v>
      </c>
      <c r="B340" s="307" t="s">
        <v>547</v>
      </c>
      <c r="C340" s="302" t="s">
        <v>4484</v>
      </c>
      <c r="D340" s="307" t="s">
        <v>547</v>
      </c>
      <c r="E340" s="307" t="s">
        <v>2845</v>
      </c>
      <c r="F340" s="302" t="s">
        <v>29</v>
      </c>
      <c r="G340" s="302" t="s">
        <v>3219</v>
      </c>
      <c r="H340" s="302"/>
      <c r="I340" s="303"/>
      <c r="J340" s="303"/>
      <c r="K340" s="303" t="s">
        <v>4486</v>
      </c>
    </row>
    <row r="341" spans="1:11" x14ac:dyDescent="0.55000000000000004">
      <c r="A341" s="301">
        <v>25</v>
      </c>
      <c r="B341" s="307" t="s">
        <v>308</v>
      </c>
      <c r="C341" s="307" t="s">
        <v>921</v>
      </c>
      <c r="D341" s="307" t="s">
        <v>922</v>
      </c>
      <c r="E341" s="307" t="s">
        <v>2845</v>
      </c>
      <c r="F341" s="302" t="s">
        <v>29</v>
      </c>
      <c r="G341" s="302" t="s">
        <v>3220</v>
      </c>
      <c r="H341" s="302"/>
      <c r="I341" s="303"/>
      <c r="J341" s="303"/>
      <c r="K341" s="303"/>
    </row>
    <row r="342" spans="1:11" x14ac:dyDescent="0.55000000000000004">
      <c r="A342" s="301">
        <v>26</v>
      </c>
      <c r="B342" s="307" t="s">
        <v>311</v>
      </c>
      <c r="C342" s="307" t="s">
        <v>923</v>
      </c>
      <c r="D342" s="307" t="s">
        <v>924</v>
      </c>
      <c r="E342" s="307" t="s">
        <v>2845</v>
      </c>
      <c r="F342" s="302" t="s">
        <v>29</v>
      </c>
      <c r="G342" s="302" t="s">
        <v>3221</v>
      </c>
      <c r="H342" s="302"/>
      <c r="I342" s="303"/>
      <c r="J342" s="303"/>
      <c r="K342" s="303"/>
    </row>
    <row r="343" spans="1:11" x14ac:dyDescent="0.55000000000000004">
      <c r="A343" s="301">
        <v>27</v>
      </c>
      <c r="B343" s="307" t="s">
        <v>318</v>
      </c>
      <c r="C343" s="307" t="s">
        <v>925</v>
      </c>
      <c r="D343" s="307" t="s">
        <v>926</v>
      </c>
      <c r="E343" s="307" t="s">
        <v>2845</v>
      </c>
      <c r="F343" s="302" t="s">
        <v>29</v>
      </c>
      <c r="G343" s="302" t="s">
        <v>3222</v>
      </c>
      <c r="H343" s="302"/>
      <c r="I343" s="303"/>
      <c r="J343" s="303"/>
      <c r="K343" s="303"/>
    </row>
    <row r="344" spans="1:11" x14ac:dyDescent="0.55000000000000004">
      <c r="A344" s="301">
        <v>28</v>
      </c>
      <c r="B344" s="307" t="s">
        <v>308</v>
      </c>
      <c r="C344" s="307" t="s">
        <v>927</v>
      </c>
      <c r="D344" s="307" t="s">
        <v>928</v>
      </c>
      <c r="E344" s="307" t="s">
        <v>2845</v>
      </c>
      <c r="F344" s="302" t="s">
        <v>29</v>
      </c>
      <c r="G344" s="302" t="s">
        <v>3223</v>
      </c>
      <c r="H344" s="302"/>
      <c r="I344" s="303"/>
      <c r="J344" s="303"/>
      <c r="K344" s="303"/>
    </row>
    <row r="345" spans="1:11" x14ac:dyDescent="0.55000000000000004">
      <c r="A345" s="301">
        <v>29</v>
      </c>
      <c r="B345" s="307" t="s">
        <v>318</v>
      </c>
      <c r="C345" s="307" t="s">
        <v>806</v>
      </c>
      <c r="D345" s="307" t="s">
        <v>929</v>
      </c>
      <c r="E345" s="307" t="s">
        <v>2845</v>
      </c>
      <c r="F345" s="302" t="s">
        <v>29</v>
      </c>
      <c r="G345" s="302" t="s">
        <v>3224</v>
      </c>
      <c r="H345" s="302"/>
      <c r="I345" s="303"/>
      <c r="J345" s="303"/>
      <c r="K345" s="303"/>
    </row>
    <row r="346" spans="1:11" x14ac:dyDescent="0.55000000000000004">
      <c r="A346" s="301">
        <v>30</v>
      </c>
      <c r="B346" s="307" t="s">
        <v>311</v>
      </c>
      <c r="C346" s="307" t="s">
        <v>930</v>
      </c>
      <c r="D346" s="307" t="s">
        <v>931</v>
      </c>
      <c r="E346" s="307" t="s">
        <v>2845</v>
      </c>
      <c r="F346" s="302" t="s">
        <v>29</v>
      </c>
      <c r="G346" s="302" t="s">
        <v>3225</v>
      </c>
      <c r="H346" s="302"/>
      <c r="I346" s="303"/>
      <c r="J346" s="303"/>
      <c r="K346" s="303"/>
    </row>
    <row r="347" spans="1:11" x14ac:dyDescent="0.55000000000000004">
      <c r="A347" s="301">
        <v>31</v>
      </c>
      <c r="B347" s="307" t="s">
        <v>318</v>
      </c>
      <c r="C347" s="307" t="s">
        <v>932</v>
      </c>
      <c r="D347" s="307" t="s">
        <v>933</v>
      </c>
      <c r="E347" s="307" t="s">
        <v>2845</v>
      </c>
      <c r="F347" s="302" t="s">
        <v>29</v>
      </c>
      <c r="G347" s="302" t="s">
        <v>3226</v>
      </c>
      <c r="H347" s="302"/>
      <c r="I347" s="303"/>
      <c r="J347" s="303"/>
      <c r="K347" s="303"/>
    </row>
    <row r="348" spans="1:11" x14ac:dyDescent="0.55000000000000004">
      <c r="A348" s="301">
        <v>32</v>
      </c>
      <c r="B348" s="307" t="s">
        <v>308</v>
      </c>
      <c r="C348" s="307" t="s">
        <v>934</v>
      </c>
      <c r="D348" s="307" t="s">
        <v>935</v>
      </c>
      <c r="E348" s="307" t="s">
        <v>2845</v>
      </c>
      <c r="F348" s="302" t="s">
        <v>29</v>
      </c>
      <c r="G348" s="302" t="s">
        <v>3227</v>
      </c>
      <c r="H348" s="302"/>
      <c r="I348" s="303"/>
      <c r="J348" s="303"/>
      <c r="K348" s="303"/>
    </row>
    <row r="349" spans="1:11" x14ac:dyDescent="0.55000000000000004">
      <c r="A349" s="301">
        <v>33</v>
      </c>
      <c r="B349" s="307" t="s">
        <v>311</v>
      </c>
      <c r="C349" s="307" t="s">
        <v>936</v>
      </c>
      <c r="D349" s="307" t="s">
        <v>937</v>
      </c>
      <c r="E349" s="307" t="s">
        <v>2845</v>
      </c>
      <c r="F349" s="302" t="s">
        <v>29</v>
      </c>
      <c r="G349" s="302" t="s">
        <v>3228</v>
      </c>
      <c r="H349" s="302"/>
      <c r="I349" s="303"/>
      <c r="J349" s="303"/>
      <c r="K349" s="303"/>
    </row>
    <row r="350" spans="1:11" x14ac:dyDescent="0.55000000000000004">
      <c r="A350" s="301">
        <v>34</v>
      </c>
      <c r="B350" s="307" t="s">
        <v>311</v>
      </c>
      <c r="C350" s="307" t="s">
        <v>938</v>
      </c>
      <c r="D350" s="307" t="s">
        <v>939</v>
      </c>
      <c r="E350" s="307" t="s">
        <v>2845</v>
      </c>
      <c r="F350" s="302" t="s">
        <v>29</v>
      </c>
      <c r="G350" s="302" t="s">
        <v>3229</v>
      </c>
      <c r="H350" s="302"/>
      <c r="I350" s="303"/>
      <c r="J350" s="303"/>
      <c r="K350" s="303"/>
    </row>
    <row r="351" spans="1:11" x14ac:dyDescent="0.55000000000000004">
      <c r="A351" s="301">
        <v>35</v>
      </c>
      <c r="B351" s="307" t="s">
        <v>311</v>
      </c>
      <c r="C351" s="307" t="s">
        <v>940</v>
      </c>
      <c r="D351" s="307" t="s">
        <v>941</v>
      </c>
      <c r="E351" s="307" t="s">
        <v>2845</v>
      </c>
      <c r="F351" s="302" t="s">
        <v>29</v>
      </c>
      <c r="G351" s="302" t="s">
        <v>3230</v>
      </c>
      <c r="H351" s="302"/>
      <c r="I351" s="303"/>
      <c r="J351" s="303"/>
      <c r="K351" s="303"/>
    </row>
    <row r="352" spans="1:11" x14ac:dyDescent="0.55000000000000004">
      <c r="A352" s="301">
        <v>36</v>
      </c>
      <c r="B352" s="307" t="s">
        <v>318</v>
      </c>
      <c r="C352" s="307" t="s">
        <v>942</v>
      </c>
      <c r="D352" s="307" t="s">
        <v>943</v>
      </c>
      <c r="E352" s="307" t="s">
        <v>2845</v>
      </c>
      <c r="F352" s="302" t="s">
        <v>29</v>
      </c>
      <c r="G352" s="302" t="s">
        <v>3231</v>
      </c>
      <c r="H352" s="302"/>
      <c r="I352" s="303"/>
      <c r="J352" s="303"/>
      <c r="K352" s="303"/>
    </row>
    <row r="353" spans="1:11" x14ac:dyDescent="0.55000000000000004">
      <c r="A353" s="301">
        <v>37</v>
      </c>
      <c r="B353" s="307" t="s">
        <v>318</v>
      </c>
      <c r="C353" s="307" t="s">
        <v>944</v>
      </c>
      <c r="D353" s="307" t="s">
        <v>945</v>
      </c>
      <c r="E353" s="307" t="s">
        <v>2845</v>
      </c>
      <c r="F353" s="302" t="s">
        <v>29</v>
      </c>
      <c r="G353" s="302" t="s">
        <v>3232</v>
      </c>
      <c r="H353" s="302"/>
      <c r="I353" s="303"/>
      <c r="J353" s="303"/>
      <c r="K353" s="303"/>
    </row>
    <row r="354" spans="1:11" x14ac:dyDescent="0.55000000000000004">
      <c r="A354" s="301">
        <v>38</v>
      </c>
      <c r="B354" s="307" t="s">
        <v>308</v>
      </c>
      <c r="C354" s="307" t="s">
        <v>946</v>
      </c>
      <c r="D354" s="307" t="s">
        <v>947</v>
      </c>
      <c r="E354" s="307" t="s">
        <v>2845</v>
      </c>
      <c r="F354" s="302" t="s">
        <v>29</v>
      </c>
      <c r="G354" s="302" t="s">
        <v>3233</v>
      </c>
      <c r="H354" s="302"/>
      <c r="I354" s="303"/>
      <c r="J354" s="303"/>
      <c r="K354" s="303"/>
    </row>
    <row r="355" spans="1:11" x14ac:dyDescent="0.55000000000000004">
      <c r="A355" s="301">
        <v>39</v>
      </c>
      <c r="B355" s="307" t="s">
        <v>318</v>
      </c>
      <c r="C355" s="307" t="s">
        <v>948</v>
      </c>
      <c r="D355" s="307" t="s">
        <v>949</v>
      </c>
      <c r="E355" s="307" t="s">
        <v>2845</v>
      </c>
      <c r="F355" s="302" t="s">
        <v>29</v>
      </c>
      <c r="G355" s="302" t="s">
        <v>3234</v>
      </c>
      <c r="H355" s="302"/>
      <c r="I355" s="303"/>
      <c r="J355" s="303"/>
      <c r="K355" s="303"/>
    </row>
    <row r="356" spans="1:11" x14ac:dyDescent="0.55000000000000004">
      <c r="A356" s="301">
        <v>40</v>
      </c>
      <c r="B356" s="307" t="s">
        <v>311</v>
      </c>
      <c r="C356" s="307" t="s">
        <v>950</v>
      </c>
      <c r="D356" s="307" t="s">
        <v>951</v>
      </c>
      <c r="E356" s="307" t="s">
        <v>2845</v>
      </c>
      <c r="F356" s="302" t="s">
        <v>29</v>
      </c>
      <c r="G356" s="302" t="s">
        <v>3235</v>
      </c>
      <c r="H356" s="302"/>
      <c r="I356" s="303"/>
      <c r="J356" s="303"/>
      <c r="K356" s="303"/>
    </row>
    <row r="357" spans="1:11" x14ac:dyDescent="0.55000000000000004">
      <c r="A357" s="301">
        <v>41</v>
      </c>
      <c r="B357" s="307" t="s">
        <v>547</v>
      </c>
      <c r="C357" s="302" t="s">
        <v>4484</v>
      </c>
      <c r="D357" s="307" t="s">
        <v>547</v>
      </c>
      <c r="E357" s="307" t="s">
        <v>2845</v>
      </c>
      <c r="F357" s="302" t="s">
        <v>29</v>
      </c>
      <c r="G357" s="302" t="s">
        <v>3236</v>
      </c>
      <c r="H357" s="302"/>
      <c r="I357" s="303"/>
      <c r="J357" s="303"/>
      <c r="K357" s="303" t="s">
        <v>4486</v>
      </c>
    </row>
    <row r="358" spans="1:11" x14ac:dyDescent="0.55000000000000004">
      <c r="A358" s="301">
        <v>42</v>
      </c>
      <c r="B358" s="307" t="s">
        <v>318</v>
      </c>
      <c r="C358" s="307" t="s">
        <v>952</v>
      </c>
      <c r="D358" s="307" t="s">
        <v>953</v>
      </c>
      <c r="E358" s="307" t="s">
        <v>2845</v>
      </c>
      <c r="F358" s="302" t="s">
        <v>29</v>
      </c>
      <c r="G358" s="302" t="s">
        <v>3237</v>
      </c>
      <c r="H358" s="302"/>
      <c r="I358" s="303"/>
      <c r="J358" s="303"/>
      <c r="K358" s="303"/>
    </row>
    <row r="359" spans="1:11" x14ac:dyDescent="0.55000000000000004">
      <c r="A359" s="301">
        <v>43</v>
      </c>
      <c r="B359" s="307" t="s">
        <v>318</v>
      </c>
      <c r="C359" s="307" t="s">
        <v>954</v>
      </c>
      <c r="D359" s="307" t="s">
        <v>955</v>
      </c>
      <c r="E359" s="307" t="s">
        <v>2845</v>
      </c>
      <c r="F359" s="302" t="s">
        <v>29</v>
      </c>
      <c r="G359" s="302" t="s">
        <v>3238</v>
      </c>
      <c r="H359" s="302"/>
      <c r="I359" s="303"/>
      <c r="J359" s="303"/>
      <c r="K359" s="303"/>
    </row>
    <row r="360" spans="1:11" x14ac:dyDescent="0.55000000000000004">
      <c r="A360" s="301">
        <v>44</v>
      </c>
      <c r="B360" s="307" t="s">
        <v>318</v>
      </c>
      <c r="C360" s="307" t="s">
        <v>956</v>
      </c>
      <c r="D360" s="307" t="s">
        <v>957</v>
      </c>
      <c r="E360" s="307" t="s">
        <v>2845</v>
      </c>
      <c r="F360" s="302" t="s">
        <v>29</v>
      </c>
      <c r="G360" s="302" t="s">
        <v>3239</v>
      </c>
      <c r="H360" s="302"/>
      <c r="I360" s="303"/>
      <c r="J360" s="303"/>
      <c r="K360" s="303"/>
    </row>
    <row r="361" spans="1:11" x14ac:dyDescent="0.55000000000000004">
      <c r="A361" s="301">
        <v>45</v>
      </c>
      <c r="B361" s="307" t="s">
        <v>308</v>
      </c>
      <c r="C361" s="307" t="s">
        <v>855</v>
      </c>
      <c r="D361" s="307" t="s">
        <v>958</v>
      </c>
      <c r="E361" s="307" t="s">
        <v>2845</v>
      </c>
      <c r="F361" s="302" t="s">
        <v>29</v>
      </c>
      <c r="G361" s="302" t="s">
        <v>3240</v>
      </c>
      <c r="H361" s="302"/>
      <c r="I361" s="303"/>
      <c r="J361" s="303"/>
      <c r="K361" s="303"/>
    </row>
    <row r="362" spans="1:11" x14ac:dyDescent="0.55000000000000004">
      <c r="A362" s="301">
        <v>46</v>
      </c>
      <c r="B362" s="307" t="s">
        <v>318</v>
      </c>
      <c r="C362" s="307" t="s">
        <v>959</v>
      </c>
      <c r="D362" s="307" t="s">
        <v>960</v>
      </c>
      <c r="E362" s="307" t="s">
        <v>2845</v>
      </c>
      <c r="F362" s="302" t="s">
        <v>29</v>
      </c>
      <c r="G362" s="302" t="s">
        <v>3241</v>
      </c>
      <c r="H362" s="302"/>
      <c r="I362" s="303"/>
      <c r="J362" s="303"/>
      <c r="K362" s="303"/>
    </row>
    <row r="363" spans="1:11" x14ac:dyDescent="0.55000000000000004">
      <c r="A363" s="301">
        <v>47</v>
      </c>
      <c r="B363" s="307" t="s">
        <v>318</v>
      </c>
      <c r="C363" s="307" t="s">
        <v>961</v>
      </c>
      <c r="D363" s="307" t="s">
        <v>962</v>
      </c>
      <c r="E363" s="307" t="s">
        <v>2845</v>
      </c>
      <c r="F363" s="302" t="s">
        <v>29</v>
      </c>
      <c r="G363" s="302" t="s">
        <v>3242</v>
      </c>
      <c r="H363" s="302"/>
      <c r="I363" s="303"/>
      <c r="J363" s="303"/>
      <c r="K363" s="303"/>
    </row>
    <row r="364" spans="1:11" s="297" customFormat="1" x14ac:dyDescent="0.55000000000000004">
      <c r="A364" s="301">
        <v>48</v>
      </c>
      <c r="B364" s="307" t="s">
        <v>318</v>
      </c>
      <c r="C364" s="307" t="s">
        <v>963</v>
      </c>
      <c r="D364" s="307" t="s">
        <v>964</v>
      </c>
      <c r="E364" s="307" t="s">
        <v>2845</v>
      </c>
      <c r="F364" s="302" t="s">
        <v>29</v>
      </c>
      <c r="G364" s="302" t="s">
        <v>3243</v>
      </c>
      <c r="H364" s="302"/>
      <c r="I364" s="303"/>
      <c r="J364" s="303"/>
      <c r="K364" s="303"/>
    </row>
    <row r="365" spans="1:11" x14ac:dyDescent="0.55000000000000004">
      <c r="A365" s="301">
        <v>49</v>
      </c>
      <c r="B365" s="307" t="s">
        <v>311</v>
      </c>
      <c r="C365" s="307" t="s">
        <v>965</v>
      </c>
      <c r="D365" s="307" t="s">
        <v>966</v>
      </c>
      <c r="E365" s="307" t="s">
        <v>2845</v>
      </c>
      <c r="F365" s="302" t="s">
        <v>29</v>
      </c>
      <c r="G365" s="302" t="s">
        <v>3244</v>
      </c>
      <c r="H365" s="302"/>
      <c r="I365" s="303"/>
      <c r="J365" s="303"/>
      <c r="K365" s="303"/>
    </row>
    <row r="366" spans="1:11" x14ac:dyDescent="0.55000000000000004">
      <c r="A366" s="301">
        <v>50</v>
      </c>
      <c r="B366" s="307" t="s">
        <v>318</v>
      </c>
      <c r="C366" s="307" t="s">
        <v>967</v>
      </c>
      <c r="D366" s="307" t="s">
        <v>968</v>
      </c>
      <c r="E366" s="307" t="s">
        <v>2845</v>
      </c>
      <c r="F366" s="302" t="s">
        <v>29</v>
      </c>
      <c r="G366" s="302" t="s">
        <v>3245</v>
      </c>
      <c r="H366" s="302"/>
      <c r="I366" s="303"/>
      <c r="J366" s="303"/>
      <c r="K366" s="303"/>
    </row>
    <row r="367" spans="1:11" x14ac:dyDescent="0.55000000000000004">
      <c r="A367" s="301">
        <v>51</v>
      </c>
      <c r="B367" s="307" t="s">
        <v>311</v>
      </c>
      <c r="C367" s="307" t="s">
        <v>643</v>
      </c>
      <c r="D367" s="307" t="s">
        <v>969</v>
      </c>
      <c r="E367" s="307" t="s">
        <v>2845</v>
      </c>
      <c r="F367" s="302" t="s">
        <v>29</v>
      </c>
      <c r="G367" s="302" t="s">
        <v>3246</v>
      </c>
      <c r="H367" s="302"/>
      <c r="I367" s="303"/>
      <c r="J367" s="303"/>
      <c r="K367" s="303"/>
    </row>
    <row r="368" spans="1:11" x14ac:dyDescent="0.55000000000000004">
      <c r="A368" s="301">
        <v>52</v>
      </c>
      <c r="B368" s="307" t="s">
        <v>308</v>
      </c>
      <c r="C368" s="307" t="s">
        <v>970</v>
      </c>
      <c r="D368" s="307" t="s">
        <v>971</v>
      </c>
      <c r="E368" s="307" t="s">
        <v>2845</v>
      </c>
      <c r="F368" s="302" t="s">
        <v>29</v>
      </c>
      <c r="G368" s="302" t="s">
        <v>3247</v>
      </c>
      <c r="H368" s="302"/>
      <c r="I368" s="303"/>
      <c r="J368" s="303"/>
      <c r="K368" s="303"/>
    </row>
    <row r="369" spans="1:11" x14ac:dyDescent="0.55000000000000004">
      <c r="A369" s="301">
        <v>53</v>
      </c>
      <c r="B369" s="307" t="s">
        <v>318</v>
      </c>
      <c r="C369" s="307" t="s">
        <v>972</v>
      </c>
      <c r="D369" s="307" t="s">
        <v>973</v>
      </c>
      <c r="E369" s="307" t="s">
        <v>2845</v>
      </c>
      <c r="F369" s="302" t="s">
        <v>29</v>
      </c>
      <c r="G369" s="302" t="s">
        <v>3248</v>
      </c>
      <c r="H369" s="302"/>
      <c r="I369" s="303"/>
      <c r="J369" s="303"/>
      <c r="K369" s="303"/>
    </row>
    <row r="370" spans="1:11" x14ac:dyDescent="0.55000000000000004">
      <c r="A370" s="301">
        <v>54</v>
      </c>
      <c r="B370" s="307" t="s">
        <v>311</v>
      </c>
      <c r="C370" s="307" t="s">
        <v>959</v>
      </c>
      <c r="D370" s="307" t="s">
        <v>974</v>
      </c>
      <c r="E370" s="307" t="s">
        <v>2845</v>
      </c>
      <c r="F370" s="302" t="s">
        <v>29</v>
      </c>
      <c r="G370" s="302" t="s">
        <v>3249</v>
      </c>
      <c r="H370" s="302"/>
      <c r="I370" s="303"/>
      <c r="J370" s="303"/>
      <c r="K370" s="303"/>
    </row>
    <row r="371" spans="1:11" x14ac:dyDescent="0.55000000000000004">
      <c r="A371" s="301">
        <v>55</v>
      </c>
      <c r="B371" s="307" t="s">
        <v>318</v>
      </c>
      <c r="C371" s="307" t="s">
        <v>975</v>
      </c>
      <c r="D371" s="307" t="s">
        <v>976</v>
      </c>
      <c r="E371" s="307" t="s">
        <v>2845</v>
      </c>
      <c r="F371" s="302" t="s">
        <v>29</v>
      </c>
      <c r="G371" s="302" t="s">
        <v>3250</v>
      </c>
      <c r="H371" s="302"/>
      <c r="I371" s="303"/>
      <c r="J371" s="303"/>
      <c r="K371" s="303"/>
    </row>
    <row r="372" spans="1:11" x14ac:dyDescent="0.55000000000000004">
      <c r="A372" s="301">
        <v>56</v>
      </c>
      <c r="B372" s="307" t="s">
        <v>318</v>
      </c>
      <c r="C372" s="307" t="s">
        <v>977</v>
      </c>
      <c r="D372" s="307" t="s">
        <v>978</v>
      </c>
      <c r="E372" s="307" t="s">
        <v>2845</v>
      </c>
      <c r="F372" s="302" t="s">
        <v>29</v>
      </c>
      <c r="G372" s="302" t="s">
        <v>3251</v>
      </c>
      <c r="H372" s="302"/>
      <c r="I372" s="303"/>
      <c r="J372" s="303"/>
      <c r="K372" s="303"/>
    </row>
    <row r="373" spans="1:11" x14ac:dyDescent="0.55000000000000004">
      <c r="A373" s="301">
        <v>57</v>
      </c>
      <c r="B373" s="307" t="s">
        <v>311</v>
      </c>
      <c r="C373" s="307" t="s">
        <v>508</v>
      </c>
      <c r="D373" s="307" t="s">
        <v>979</v>
      </c>
      <c r="E373" s="307" t="s">
        <v>2845</v>
      </c>
      <c r="F373" s="302" t="s">
        <v>29</v>
      </c>
      <c r="G373" s="302" t="s">
        <v>3252</v>
      </c>
      <c r="H373" s="302"/>
      <c r="I373" s="303"/>
      <c r="J373" s="303"/>
      <c r="K373" s="303"/>
    </row>
    <row r="374" spans="1:11" x14ac:dyDescent="0.55000000000000004">
      <c r="A374" s="301">
        <v>58</v>
      </c>
      <c r="B374" s="307" t="s">
        <v>311</v>
      </c>
      <c r="C374" s="307" t="s">
        <v>729</v>
      </c>
      <c r="D374" s="307" t="s">
        <v>431</v>
      </c>
      <c r="E374" s="307" t="s">
        <v>2845</v>
      </c>
      <c r="F374" s="302" t="s">
        <v>29</v>
      </c>
      <c r="G374" s="302" t="s">
        <v>3253</v>
      </c>
      <c r="H374" s="302"/>
      <c r="I374" s="303"/>
      <c r="J374" s="303"/>
      <c r="K374" s="303"/>
    </row>
    <row r="375" spans="1:11" x14ac:dyDescent="0.55000000000000004">
      <c r="A375" s="301">
        <v>59</v>
      </c>
      <c r="B375" s="307" t="s">
        <v>308</v>
      </c>
      <c r="C375" s="307" t="s">
        <v>980</v>
      </c>
      <c r="D375" s="307" t="s">
        <v>981</v>
      </c>
      <c r="E375" s="307" t="s">
        <v>2845</v>
      </c>
      <c r="F375" s="302" t="s">
        <v>29</v>
      </c>
      <c r="G375" s="302" t="s">
        <v>3254</v>
      </c>
      <c r="H375" s="302"/>
      <c r="I375" s="303"/>
      <c r="J375" s="303"/>
      <c r="K375" s="303"/>
    </row>
    <row r="376" spans="1:11" x14ac:dyDescent="0.55000000000000004">
      <c r="A376" s="301">
        <v>60</v>
      </c>
      <c r="B376" s="307" t="s">
        <v>318</v>
      </c>
      <c r="C376" s="307" t="s">
        <v>982</v>
      </c>
      <c r="D376" s="307" t="s">
        <v>983</v>
      </c>
      <c r="E376" s="307" t="s">
        <v>2845</v>
      </c>
      <c r="F376" s="302" t="s">
        <v>29</v>
      </c>
      <c r="G376" s="302" t="s">
        <v>3255</v>
      </c>
      <c r="H376" s="302"/>
      <c r="I376" s="303"/>
      <c r="J376" s="303"/>
      <c r="K376" s="303"/>
    </row>
    <row r="377" spans="1:11" x14ac:dyDescent="0.55000000000000004">
      <c r="A377" s="301">
        <v>61</v>
      </c>
      <c r="B377" s="307" t="s">
        <v>311</v>
      </c>
      <c r="C377" s="307" t="s">
        <v>984</v>
      </c>
      <c r="D377" s="307" t="s">
        <v>985</v>
      </c>
      <c r="E377" s="307" t="s">
        <v>2845</v>
      </c>
      <c r="F377" s="302" t="s">
        <v>29</v>
      </c>
      <c r="G377" s="302" t="s">
        <v>3256</v>
      </c>
      <c r="H377" s="302"/>
      <c r="I377" s="303"/>
      <c r="J377" s="303"/>
      <c r="K377" s="303"/>
    </row>
    <row r="378" spans="1:11" x14ac:dyDescent="0.55000000000000004">
      <c r="A378" s="301">
        <v>62</v>
      </c>
      <c r="B378" s="307" t="s">
        <v>311</v>
      </c>
      <c r="C378" s="307" t="s">
        <v>986</v>
      </c>
      <c r="D378" s="307" t="s">
        <v>987</v>
      </c>
      <c r="E378" s="307" t="s">
        <v>2845</v>
      </c>
      <c r="F378" s="302" t="s">
        <v>29</v>
      </c>
      <c r="G378" s="302" t="s">
        <v>3257</v>
      </c>
      <c r="H378" s="302"/>
      <c r="I378" s="303"/>
      <c r="J378" s="303"/>
      <c r="K378" s="303"/>
    </row>
    <row r="379" spans="1:11" x14ac:dyDescent="0.55000000000000004">
      <c r="A379" s="301">
        <v>63</v>
      </c>
      <c r="B379" s="307" t="s">
        <v>318</v>
      </c>
      <c r="C379" s="307" t="s">
        <v>988</v>
      </c>
      <c r="D379" s="307" t="s">
        <v>651</v>
      </c>
      <c r="E379" s="307" t="s">
        <v>2845</v>
      </c>
      <c r="F379" s="302" t="s">
        <v>29</v>
      </c>
      <c r="G379" s="302" t="s">
        <v>3258</v>
      </c>
      <c r="H379" s="302"/>
      <c r="I379" s="303"/>
      <c r="J379" s="303"/>
      <c r="K379" s="303"/>
    </row>
    <row r="380" spans="1:11" x14ac:dyDescent="0.55000000000000004">
      <c r="A380" s="301">
        <v>64</v>
      </c>
      <c r="B380" s="307" t="s">
        <v>311</v>
      </c>
      <c r="C380" s="307" t="s">
        <v>989</v>
      </c>
      <c r="D380" s="307" t="s">
        <v>990</v>
      </c>
      <c r="E380" s="307" t="s">
        <v>2845</v>
      </c>
      <c r="F380" s="302" t="s">
        <v>29</v>
      </c>
      <c r="G380" s="302" t="s">
        <v>3259</v>
      </c>
      <c r="H380" s="302"/>
      <c r="I380" s="303"/>
      <c r="J380" s="303"/>
      <c r="K380" s="303"/>
    </row>
    <row r="381" spans="1:11" x14ac:dyDescent="0.55000000000000004">
      <c r="A381" s="301">
        <v>65</v>
      </c>
      <c r="B381" s="307" t="s">
        <v>311</v>
      </c>
      <c r="C381" s="307" t="s">
        <v>991</v>
      </c>
      <c r="D381" s="307" t="s">
        <v>992</v>
      </c>
      <c r="E381" s="307" t="s">
        <v>2845</v>
      </c>
      <c r="F381" s="302" t="s">
        <v>29</v>
      </c>
      <c r="G381" s="302" t="s">
        <v>3260</v>
      </c>
      <c r="H381" s="302"/>
      <c r="I381" s="303"/>
      <c r="J381" s="303"/>
      <c r="K381" s="303"/>
    </row>
    <row r="382" spans="1:11" x14ac:dyDescent="0.55000000000000004">
      <c r="A382" s="301">
        <v>66</v>
      </c>
      <c r="B382" s="307" t="s">
        <v>318</v>
      </c>
      <c r="C382" s="307" t="s">
        <v>993</v>
      </c>
      <c r="D382" s="307" t="s">
        <v>994</v>
      </c>
      <c r="E382" s="307" t="s">
        <v>2845</v>
      </c>
      <c r="F382" s="302" t="s">
        <v>29</v>
      </c>
      <c r="G382" s="302" t="s">
        <v>3261</v>
      </c>
      <c r="H382" s="302"/>
      <c r="I382" s="303"/>
      <c r="J382" s="303"/>
      <c r="K382" s="303"/>
    </row>
    <row r="383" spans="1:11" x14ac:dyDescent="0.55000000000000004">
      <c r="A383" s="301">
        <v>67</v>
      </c>
      <c r="B383" s="307" t="s">
        <v>311</v>
      </c>
      <c r="C383" s="307" t="s">
        <v>995</v>
      </c>
      <c r="D383" s="307" t="s">
        <v>996</v>
      </c>
      <c r="E383" s="307" t="s">
        <v>2845</v>
      </c>
      <c r="F383" s="302" t="s">
        <v>29</v>
      </c>
      <c r="G383" s="302" t="s">
        <v>3262</v>
      </c>
      <c r="H383" s="302"/>
      <c r="I383" s="303"/>
      <c r="J383" s="303"/>
      <c r="K383" s="303"/>
    </row>
    <row r="384" spans="1:11" x14ac:dyDescent="0.55000000000000004">
      <c r="A384" s="301">
        <v>68</v>
      </c>
      <c r="B384" s="307" t="s">
        <v>311</v>
      </c>
      <c r="C384" s="307" t="s">
        <v>997</v>
      </c>
      <c r="D384" s="307" t="s">
        <v>998</v>
      </c>
      <c r="E384" s="307" t="s">
        <v>2845</v>
      </c>
      <c r="F384" s="302" t="s">
        <v>29</v>
      </c>
      <c r="G384" s="302" t="s">
        <v>3263</v>
      </c>
      <c r="H384" s="302"/>
      <c r="I384" s="303"/>
      <c r="J384" s="303"/>
      <c r="K384" s="303"/>
    </row>
    <row r="385" spans="1:11" x14ac:dyDescent="0.55000000000000004">
      <c r="A385" s="301">
        <v>69</v>
      </c>
      <c r="B385" s="307" t="s">
        <v>318</v>
      </c>
      <c r="C385" s="307" t="s">
        <v>999</v>
      </c>
      <c r="D385" s="307" t="s">
        <v>1000</v>
      </c>
      <c r="E385" s="307" t="s">
        <v>2845</v>
      </c>
      <c r="F385" s="302" t="s">
        <v>29</v>
      </c>
      <c r="G385" s="302" t="s">
        <v>3264</v>
      </c>
      <c r="H385" s="302"/>
      <c r="I385" s="303"/>
      <c r="J385" s="303"/>
      <c r="K385" s="303"/>
    </row>
    <row r="386" spans="1:11" x14ac:dyDescent="0.55000000000000004">
      <c r="A386" s="301">
        <v>70</v>
      </c>
      <c r="B386" s="307" t="s">
        <v>311</v>
      </c>
      <c r="C386" s="307" t="s">
        <v>565</v>
      </c>
      <c r="D386" s="307" t="s">
        <v>427</v>
      </c>
      <c r="E386" s="307" t="s">
        <v>2845</v>
      </c>
      <c r="F386" s="302" t="s">
        <v>29</v>
      </c>
      <c r="G386" s="302" t="s">
        <v>3265</v>
      </c>
      <c r="H386" s="302"/>
      <c r="I386" s="303"/>
      <c r="J386" s="303"/>
      <c r="K386" s="303"/>
    </row>
    <row r="387" spans="1:11" x14ac:dyDescent="0.55000000000000004">
      <c r="A387" s="301">
        <v>71</v>
      </c>
      <c r="B387" s="307" t="s">
        <v>311</v>
      </c>
      <c r="C387" s="307" t="s">
        <v>1001</v>
      </c>
      <c r="D387" s="307" t="s">
        <v>1002</v>
      </c>
      <c r="E387" s="307" t="s">
        <v>2845</v>
      </c>
      <c r="F387" s="302" t="s">
        <v>29</v>
      </c>
      <c r="G387" s="302" t="s">
        <v>3266</v>
      </c>
      <c r="H387" s="302"/>
      <c r="I387" s="303"/>
      <c r="J387" s="303"/>
      <c r="K387" s="303"/>
    </row>
    <row r="388" spans="1:11" x14ac:dyDescent="0.55000000000000004">
      <c r="A388" s="301">
        <v>72</v>
      </c>
      <c r="B388" s="307" t="s">
        <v>311</v>
      </c>
      <c r="C388" s="307" t="s">
        <v>1003</v>
      </c>
      <c r="D388" s="307" t="s">
        <v>1004</v>
      </c>
      <c r="E388" s="307" t="s">
        <v>2845</v>
      </c>
      <c r="F388" s="302" t="s">
        <v>29</v>
      </c>
      <c r="G388" s="302" t="s">
        <v>3267</v>
      </c>
      <c r="H388" s="302"/>
      <c r="I388" s="303"/>
      <c r="J388" s="303"/>
      <c r="K388" s="303"/>
    </row>
    <row r="389" spans="1:11" x14ac:dyDescent="0.55000000000000004">
      <c r="A389" s="301">
        <v>73</v>
      </c>
      <c r="B389" s="307" t="s">
        <v>311</v>
      </c>
      <c r="C389" s="307" t="s">
        <v>1005</v>
      </c>
      <c r="D389" s="307" t="s">
        <v>1006</v>
      </c>
      <c r="E389" s="307" t="s">
        <v>2845</v>
      </c>
      <c r="F389" s="302" t="s">
        <v>29</v>
      </c>
      <c r="G389" s="302" t="s">
        <v>3268</v>
      </c>
      <c r="H389" s="302"/>
      <c r="I389" s="303"/>
      <c r="J389" s="303"/>
      <c r="K389" s="303"/>
    </row>
    <row r="390" spans="1:11" x14ac:dyDescent="0.55000000000000004">
      <c r="A390" s="301">
        <v>74</v>
      </c>
      <c r="B390" s="307" t="s">
        <v>318</v>
      </c>
      <c r="C390" s="307" t="s">
        <v>1007</v>
      </c>
      <c r="D390" s="307" t="s">
        <v>1008</v>
      </c>
      <c r="E390" s="307" t="s">
        <v>2845</v>
      </c>
      <c r="F390" s="302" t="s">
        <v>29</v>
      </c>
      <c r="G390" s="302" t="s">
        <v>3269</v>
      </c>
      <c r="H390" s="302"/>
      <c r="I390" s="303"/>
      <c r="J390" s="303"/>
      <c r="K390" s="303"/>
    </row>
    <row r="391" spans="1:11" x14ac:dyDescent="0.55000000000000004">
      <c r="A391" s="301">
        <v>75</v>
      </c>
      <c r="B391" s="307" t="s">
        <v>311</v>
      </c>
      <c r="C391" s="307" t="s">
        <v>1009</v>
      </c>
      <c r="D391" s="307" t="s">
        <v>1010</v>
      </c>
      <c r="E391" s="307" t="s">
        <v>2845</v>
      </c>
      <c r="F391" s="302" t="s">
        <v>29</v>
      </c>
      <c r="G391" s="302" t="s">
        <v>3270</v>
      </c>
      <c r="H391" s="302"/>
      <c r="I391" s="303"/>
      <c r="J391" s="303"/>
      <c r="K391" s="303"/>
    </row>
    <row r="392" spans="1:11" x14ac:dyDescent="0.55000000000000004">
      <c r="A392" s="301">
        <v>76</v>
      </c>
      <c r="B392" s="307" t="s">
        <v>308</v>
      </c>
      <c r="C392" s="307" t="s">
        <v>1011</v>
      </c>
      <c r="D392" s="307" t="s">
        <v>431</v>
      </c>
      <c r="E392" s="307" t="s">
        <v>2845</v>
      </c>
      <c r="F392" s="302" t="s">
        <v>29</v>
      </c>
      <c r="G392" s="302" t="s">
        <v>3271</v>
      </c>
      <c r="H392" s="302"/>
      <c r="I392" s="303"/>
      <c r="J392" s="303"/>
      <c r="K392" s="303"/>
    </row>
    <row r="393" spans="1:11" x14ac:dyDescent="0.55000000000000004">
      <c r="A393" s="301">
        <v>77</v>
      </c>
      <c r="B393" s="307" t="s">
        <v>308</v>
      </c>
      <c r="C393" s="307" t="s">
        <v>1012</v>
      </c>
      <c r="D393" s="307" t="s">
        <v>1013</v>
      </c>
      <c r="E393" s="307" t="s">
        <v>2845</v>
      </c>
      <c r="F393" s="302" t="s">
        <v>29</v>
      </c>
      <c r="G393" s="302" t="s">
        <v>3272</v>
      </c>
      <c r="H393" s="302"/>
      <c r="I393" s="303"/>
      <c r="J393" s="303"/>
      <c r="K393" s="303"/>
    </row>
    <row r="394" spans="1:11" x14ac:dyDescent="0.55000000000000004">
      <c r="A394" s="301">
        <v>78</v>
      </c>
      <c r="B394" s="307" t="s">
        <v>311</v>
      </c>
      <c r="C394" s="307" t="s">
        <v>572</v>
      </c>
      <c r="D394" s="307" t="s">
        <v>1014</v>
      </c>
      <c r="E394" s="307" t="s">
        <v>2845</v>
      </c>
      <c r="F394" s="302" t="s">
        <v>29</v>
      </c>
      <c r="G394" s="302" t="s">
        <v>3273</v>
      </c>
      <c r="H394" s="302"/>
      <c r="I394" s="303"/>
      <c r="J394" s="303"/>
      <c r="K394" s="303"/>
    </row>
    <row r="395" spans="1:11" x14ac:dyDescent="0.55000000000000004">
      <c r="A395" s="301">
        <v>79</v>
      </c>
      <c r="B395" s="307" t="s">
        <v>308</v>
      </c>
      <c r="C395" s="307" t="s">
        <v>1015</v>
      </c>
      <c r="D395" s="307" t="s">
        <v>1016</v>
      </c>
      <c r="E395" s="307" t="s">
        <v>2845</v>
      </c>
      <c r="F395" s="302" t="s">
        <v>29</v>
      </c>
      <c r="G395" s="302" t="s">
        <v>3274</v>
      </c>
      <c r="H395" s="302"/>
      <c r="I395" s="303"/>
      <c r="J395" s="303"/>
      <c r="K395" s="303"/>
    </row>
    <row r="396" spans="1:11" x14ac:dyDescent="0.55000000000000004">
      <c r="A396" s="301">
        <v>80</v>
      </c>
      <c r="B396" s="307" t="s">
        <v>311</v>
      </c>
      <c r="C396" s="307" t="s">
        <v>1017</v>
      </c>
      <c r="D396" s="307" t="s">
        <v>1018</v>
      </c>
      <c r="E396" s="307" t="s">
        <v>2845</v>
      </c>
      <c r="F396" s="302" t="s">
        <v>29</v>
      </c>
      <c r="G396" s="302" t="s">
        <v>3275</v>
      </c>
      <c r="H396" s="302"/>
      <c r="I396" s="303"/>
      <c r="J396" s="303"/>
      <c r="K396" s="303"/>
    </row>
    <row r="397" spans="1:11" x14ac:dyDescent="0.55000000000000004">
      <c r="A397" s="301">
        <v>81</v>
      </c>
      <c r="B397" s="307" t="s">
        <v>311</v>
      </c>
      <c r="C397" s="307" t="s">
        <v>1019</v>
      </c>
      <c r="D397" s="307" t="s">
        <v>1020</v>
      </c>
      <c r="E397" s="307" t="s">
        <v>2845</v>
      </c>
      <c r="F397" s="302" t="s">
        <v>29</v>
      </c>
      <c r="G397" s="302" t="s">
        <v>3276</v>
      </c>
      <c r="H397" s="302"/>
      <c r="I397" s="303"/>
      <c r="J397" s="303"/>
      <c r="K397" s="303"/>
    </row>
    <row r="398" spans="1:11" x14ac:dyDescent="0.55000000000000004">
      <c r="A398" s="301">
        <v>82</v>
      </c>
      <c r="B398" s="307" t="s">
        <v>308</v>
      </c>
      <c r="C398" s="307" t="s">
        <v>1021</v>
      </c>
      <c r="D398" s="307" t="s">
        <v>941</v>
      </c>
      <c r="E398" s="307" t="s">
        <v>2845</v>
      </c>
      <c r="F398" s="302" t="s">
        <v>29</v>
      </c>
      <c r="G398" s="302" t="s">
        <v>3277</v>
      </c>
      <c r="H398" s="302"/>
      <c r="I398" s="303"/>
      <c r="J398" s="303"/>
      <c r="K398" s="303"/>
    </row>
    <row r="399" spans="1:11" x14ac:dyDescent="0.55000000000000004">
      <c r="A399" s="301">
        <v>83</v>
      </c>
      <c r="B399" s="307" t="s">
        <v>308</v>
      </c>
      <c r="C399" s="307" t="s">
        <v>1022</v>
      </c>
      <c r="D399" s="307" t="s">
        <v>990</v>
      </c>
      <c r="E399" s="307" t="s">
        <v>2845</v>
      </c>
      <c r="F399" s="302" t="s">
        <v>29</v>
      </c>
      <c r="G399" s="302" t="s">
        <v>3278</v>
      </c>
      <c r="H399" s="302"/>
      <c r="I399" s="303"/>
      <c r="J399" s="303"/>
      <c r="K399" s="303"/>
    </row>
    <row r="400" spans="1:11" x14ac:dyDescent="0.55000000000000004">
      <c r="A400" s="301">
        <v>84</v>
      </c>
      <c r="B400" s="307" t="s">
        <v>308</v>
      </c>
      <c r="C400" s="307" t="s">
        <v>1023</v>
      </c>
      <c r="D400" s="307" t="s">
        <v>1024</v>
      </c>
      <c r="E400" s="307" t="s">
        <v>2845</v>
      </c>
      <c r="F400" s="302" t="s">
        <v>29</v>
      </c>
      <c r="G400" s="302" t="s">
        <v>3279</v>
      </c>
      <c r="H400" s="302"/>
      <c r="I400" s="303"/>
      <c r="J400" s="303"/>
      <c r="K400" s="303"/>
    </row>
    <row r="401" spans="1:11" x14ac:dyDescent="0.55000000000000004">
      <c r="A401" s="301">
        <v>85</v>
      </c>
      <c r="B401" s="307" t="s">
        <v>318</v>
      </c>
      <c r="C401" s="307" t="s">
        <v>1025</v>
      </c>
      <c r="D401" s="307" t="s">
        <v>1026</v>
      </c>
      <c r="E401" s="307" t="s">
        <v>2845</v>
      </c>
      <c r="F401" s="302" t="s">
        <v>29</v>
      </c>
      <c r="G401" s="302" t="s">
        <v>3280</v>
      </c>
      <c r="H401" s="302"/>
      <c r="I401" s="303"/>
      <c r="J401" s="303"/>
      <c r="K401" s="303"/>
    </row>
    <row r="402" spans="1:11" x14ac:dyDescent="0.55000000000000004">
      <c r="A402" s="301">
        <v>86</v>
      </c>
      <c r="B402" s="307" t="s">
        <v>308</v>
      </c>
      <c r="C402" s="307" t="s">
        <v>1027</v>
      </c>
      <c r="D402" s="307" t="s">
        <v>1028</v>
      </c>
      <c r="E402" s="307" t="s">
        <v>2845</v>
      </c>
      <c r="F402" s="302" t="s">
        <v>29</v>
      </c>
      <c r="G402" s="302" t="s">
        <v>3281</v>
      </c>
      <c r="H402" s="302"/>
      <c r="I402" s="303"/>
      <c r="J402" s="303"/>
      <c r="K402" s="303"/>
    </row>
    <row r="403" spans="1:11" x14ac:dyDescent="0.55000000000000004">
      <c r="A403" s="301">
        <v>87</v>
      </c>
      <c r="B403" s="307" t="s">
        <v>311</v>
      </c>
      <c r="C403" s="307" t="s">
        <v>1029</v>
      </c>
      <c r="D403" s="307" t="s">
        <v>1030</v>
      </c>
      <c r="E403" s="307" t="s">
        <v>2845</v>
      </c>
      <c r="F403" s="302" t="s">
        <v>29</v>
      </c>
      <c r="G403" s="302" t="s">
        <v>3282</v>
      </c>
      <c r="H403" s="302"/>
      <c r="I403" s="303"/>
      <c r="J403" s="303"/>
      <c r="K403" s="303"/>
    </row>
    <row r="404" spans="1:11" x14ac:dyDescent="0.55000000000000004">
      <c r="A404" s="301">
        <v>88</v>
      </c>
      <c r="B404" s="307" t="s">
        <v>311</v>
      </c>
      <c r="C404" s="307" t="s">
        <v>1031</v>
      </c>
      <c r="D404" s="307" t="s">
        <v>1032</v>
      </c>
      <c r="E404" s="307" t="s">
        <v>2845</v>
      </c>
      <c r="F404" s="302" t="s">
        <v>29</v>
      </c>
      <c r="G404" s="302" t="s">
        <v>3283</v>
      </c>
      <c r="H404" s="302"/>
      <c r="I404" s="303"/>
      <c r="J404" s="303"/>
      <c r="K404" s="303"/>
    </row>
    <row r="405" spans="1:11" x14ac:dyDescent="0.55000000000000004">
      <c r="A405" s="301">
        <v>89</v>
      </c>
      <c r="B405" s="307" t="s">
        <v>308</v>
      </c>
      <c r="C405" s="307" t="s">
        <v>1033</v>
      </c>
      <c r="D405" s="307" t="s">
        <v>1034</v>
      </c>
      <c r="E405" s="307" t="s">
        <v>2845</v>
      </c>
      <c r="F405" s="302" t="s">
        <v>2882</v>
      </c>
      <c r="G405" s="302" t="s">
        <v>3284</v>
      </c>
      <c r="H405" s="302"/>
      <c r="I405" s="303"/>
      <c r="J405" s="303"/>
      <c r="K405" s="303"/>
    </row>
    <row r="406" spans="1:11" x14ac:dyDescent="0.55000000000000004">
      <c r="A406" s="301">
        <v>90</v>
      </c>
      <c r="B406" s="307" t="s">
        <v>318</v>
      </c>
      <c r="C406" s="307" t="s">
        <v>1035</v>
      </c>
      <c r="D406" s="307" t="s">
        <v>740</v>
      </c>
      <c r="E406" s="307" t="s">
        <v>2845</v>
      </c>
      <c r="F406" s="302" t="s">
        <v>2882</v>
      </c>
      <c r="G406" s="302" t="s">
        <v>3285</v>
      </c>
      <c r="H406" s="302"/>
      <c r="I406" s="303"/>
      <c r="J406" s="303"/>
      <c r="K406" s="303"/>
    </row>
    <row r="407" spans="1:11" x14ac:dyDescent="0.55000000000000004">
      <c r="A407" s="301">
        <v>91</v>
      </c>
      <c r="B407" s="307" t="s">
        <v>547</v>
      </c>
      <c r="C407" s="302" t="s">
        <v>4484</v>
      </c>
      <c r="D407" s="307" t="s">
        <v>547</v>
      </c>
      <c r="E407" s="307" t="s">
        <v>2845</v>
      </c>
      <c r="F407" s="302" t="s">
        <v>2882</v>
      </c>
      <c r="G407" s="302" t="s">
        <v>3286</v>
      </c>
      <c r="H407" s="302"/>
      <c r="I407" s="303"/>
      <c r="J407" s="303"/>
      <c r="K407" s="303" t="s">
        <v>4486</v>
      </c>
    </row>
    <row r="408" spans="1:11" x14ac:dyDescent="0.55000000000000004">
      <c r="A408" s="301">
        <v>1</v>
      </c>
      <c r="B408" s="307" t="s">
        <v>371</v>
      </c>
      <c r="C408" s="307" t="s">
        <v>1036</v>
      </c>
      <c r="D408" s="307" t="s">
        <v>1037</v>
      </c>
      <c r="E408" s="307" t="s">
        <v>2846</v>
      </c>
      <c r="F408" s="302" t="s">
        <v>2881</v>
      </c>
      <c r="G408" s="302" t="s">
        <v>3287</v>
      </c>
      <c r="H408" s="302"/>
      <c r="I408" s="303"/>
      <c r="J408" s="303"/>
      <c r="K408" s="303" t="s">
        <v>4482</v>
      </c>
    </row>
    <row r="409" spans="1:11" x14ac:dyDescent="0.55000000000000004">
      <c r="A409" s="301">
        <v>2</v>
      </c>
      <c r="B409" s="307" t="s">
        <v>318</v>
      </c>
      <c r="C409" s="307" t="s">
        <v>1038</v>
      </c>
      <c r="D409" s="307" t="s">
        <v>1039</v>
      </c>
      <c r="E409" s="307" t="s">
        <v>2846</v>
      </c>
      <c r="F409" s="302" t="s">
        <v>272</v>
      </c>
      <c r="G409" s="302" t="s">
        <v>3288</v>
      </c>
      <c r="H409" s="302"/>
      <c r="I409" s="303"/>
      <c r="J409" s="303"/>
      <c r="K409" s="303" t="s">
        <v>4483</v>
      </c>
    </row>
    <row r="410" spans="1:11" x14ac:dyDescent="0.55000000000000004">
      <c r="A410" s="301">
        <v>3</v>
      </c>
      <c r="B410" s="307" t="s">
        <v>311</v>
      </c>
      <c r="C410" s="307" t="s">
        <v>1040</v>
      </c>
      <c r="D410" s="307" t="s">
        <v>1041</v>
      </c>
      <c r="E410" s="307" t="s">
        <v>2846</v>
      </c>
      <c r="F410" s="302" t="s">
        <v>272</v>
      </c>
      <c r="G410" s="302" t="s">
        <v>3289</v>
      </c>
      <c r="H410" s="302"/>
      <c r="I410" s="303"/>
      <c r="J410" s="303"/>
      <c r="K410" s="303" t="s">
        <v>4483</v>
      </c>
    </row>
    <row r="411" spans="1:11" x14ac:dyDescent="0.55000000000000004">
      <c r="A411" s="301">
        <v>4</v>
      </c>
      <c r="B411" s="307" t="s">
        <v>308</v>
      </c>
      <c r="C411" s="307" t="s">
        <v>1042</v>
      </c>
      <c r="D411" s="307" t="s">
        <v>1043</v>
      </c>
      <c r="E411" s="307" t="s">
        <v>2846</v>
      </c>
      <c r="F411" s="302" t="s">
        <v>272</v>
      </c>
      <c r="G411" s="302" t="s">
        <v>3290</v>
      </c>
      <c r="H411" s="302"/>
      <c r="I411" s="303"/>
      <c r="J411" s="303"/>
      <c r="K411" s="303" t="s">
        <v>4483</v>
      </c>
    </row>
    <row r="412" spans="1:11" x14ac:dyDescent="0.55000000000000004">
      <c r="A412" s="301">
        <v>5</v>
      </c>
      <c r="B412" s="307" t="s">
        <v>311</v>
      </c>
      <c r="C412" s="307" t="s">
        <v>1044</v>
      </c>
      <c r="D412" s="307" t="s">
        <v>1045</v>
      </c>
      <c r="E412" s="307" t="s">
        <v>2846</v>
      </c>
      <c r="F412" s="302" t="s">
        <v>29</v>
      </c>
      <c r="G412" s="302" t="s">
        <v>3291</v>
      </c>
      <c r="H412" s="302"/>
      <c r="I412" s="303"/>
      <c r="J412" s="303"/>
      <c r="K412" s="303"/>
    </row>
    <row r="413" spans="1:11" x14ac:dyDescent="0.55000000000000004">
      <c r="A413" s="301">
        <v>6</v>
      </c>
      <c r="B413" s="307" t="s">
        <v>318</v>
      </c>
      <c r="C413" s="307" t="s">
        <v>1046</v>
      </c>
      <c r="D413" s="307" t="s">
        <v>1047</v>
      </c>
      <c r="E413" s="307" t="s">
        <v>2846</v>
      </c>
      <c r="F413" s="302" t="s">
        <v>29</v>
      </c>
      <c r="G413" s="302" t="s">
        <v>3292</v>
      </c>
      <c r="H413" s="302"/>
      <c r="I413" s="303"/>
      <c r="J413" s="303"/>
      <c r="K413" s="303"/>
    </row>
    <row r="414" spans="1:11" x14ac:dyDescent="0.55000000000000004">
      <c r="A414" s="301">
        <v>7</v>
      </c>
      <c r="B414" s="307" t="s">
        <v>308</v>
      </c>
      <c r="C414" s="307" t="s">
        <v>1048</v>
      </c>
      <c r="D414" s="307" t="s">
        <v>1049</v>
      </c>
      <c r="E414" s="307" t="s">
        <v>2846</v>
      </c>
      <c r="F414" s="302" t="s">
        <v>29</v>
      </c>
      <c r="G414" s="302" t="s">
        <v>3293</v>
      </c>
      <c r="H414" s="302"/>
      <c r="I414" s="303"/>
      <c r="J414" s="303"/>
      <c r="K414" s="303"/>
    </row>
    <row r="415" spans="1:11" x14ac:dyDescent="0.55000000000000004">
      <c r="A415" s="301">
        <v>8</v>
      </c>
      <c r="B415" s="307" t="s">
        <v>318</v>
      </c>
      <c r="C415" s="307" t="s">
        <v>1050</v>
      </c>
      <c r="D415" s="307" t="s">
        <v>1051</v>
      </c>
      <c r="E415" s="307" t="s">
        <v>2846</v>
      </c>
      <c r="F415" s="302" t="s">
        <v>29</v>
      </c>
      <c r="G415" s="302" t="s">
        <v>3294</v>
      </c>
      <c r="H415" s="302"/>
      <c r="I415" s="303"/>
      <c r="J415" s="303"/>
      <c r="K415" s="303"/>
    </row>
    <row r="416" spans="1:11" x14ac:dyDescent="0.55000000000000004">
      <c r="A416" s="301">
        <v>9</v>
      </c>
      <c r="B416" s="307" t="s">
        <v>308</v>
      </c>
      <c r="C416" s="307" t="s">
        <v>1052</v>
      </c>
      <c r="D416" s="307" t="s">
        <v>1053</v>
      </c>
      <c r="E416" s="307" t="s">
        <v>2846</v>
      </c>
      <c r="F416" s="302" t="s">
        <v>29</v>
      </c>
      <c r="G416" s="302" t="s">
        <v>3295</v>
      </c>
      <c r="H416" s="302"/>
      <c r="I416" s="303"/>
      <c r="J416" s="303"/>
      <c r="K416" s="303"/>
    </row>
    <row r="417" spans="1:11" x14ac:dyDescent="0.55000000000000004">
      <c r="A417" s="301">
        <v>10</v>
      </c>
      <c r="B417" s="307" t="s">
        <v>318</v>
      </c>
      <c r="C417" s="307" t="s">
        <v>1054</v>
      </c>
      <c r="D417" s="307" t="s">
        <v>1055</v>
      </c>
      <c r="E417" s="307" t="s">
        <v>2846</v>
      </c>
      <c r="F417" s="302" t="s">
        <v>29</v>
      </c>
      <c r="G417" s="302" t="s">
        <v>3296</v>
      </c>
      <c r="H417" s="302"/>
      <c r="I417" s="303"/>
      <c r="J417" s="303"/>
      <c r="K417" s="303"/>
    </row>
    <row r="418" spans="1:11" x14ac:dyDescent="0.55000000000000004">
      <c r="A418" s="301">
        <v>11</v>
      </c>
      <c r="B418" s="307" t="s">
        <v>318</v>
      </c>
      <c r="C418" s="307" t="s">
        <v>1056</v>
      </c>
      <c r="D418" s="307" t="s">
        <v>1057</v>
      </c>
      <c r="E418" s="307" t="s">
        <v>2846</v>
      </c>
      <c r="F418" s="302" t="s">
        <v>29</v>
      </c>
      <c r="G418" s="302" t="s">
        <v>3297</v>
      </c>
      <c r="H418" s="302"/>
      <c r="I418" s="303"/>
      <c r="J418" s="303"/>
      <c r="K418" s="303"/>
    </row>
    <row r="419" spans="1:11" x14ac:dyDescent="0.55000000000000004">
      <c r="A419" s="301">
        <v>12</v>
      </c>
      <c r="B419" s="307" t="s">
        <v>311</v>
      </c>
      <c r="C419" s="307" t="s">
        <v>615</v>
      </c>
      <c r="D419" s="307" t="s">
        <v>1058</v>
      </c>
      <c r="E419" s="307" t="s">
        <v>2846</v>
      </c>
      <c r="F419" s="302" t="s">
        <v>29</v>
      </c>
      <c r="G419" s="302" t="s">
        <v>3298</v>
      </c>
      <c r="H419" s="302"/>
      <c r="I419" s="303"/>
      <c r="J419" s="303"/>
      <c r="K419" s="303"/>
    </row>
    <row r="420" spans="1:11" x14ac:dyDescent="0.55000000000000004">
      <c r="A420" s="301">
        <v>13</v>
      </c>
      <c r="B420" s="307" t="s">
        <v>318</v>
      </c>
      <c r="C420" s="307" t="s">
        <v>1059</v>
      </c>
      <c r="D420" s="307" t="s">
        <v>1060</v>
      </c>
      <c r="E420" s="307" t="s">
        <v>2846</v>
      </c>
      <c r="F420" s="302" t="s">
        <v>29</v>
      </c>
      <c r="G420" s="302" t="s">
        <v>3299</v>
      </c>
      <c r="H420" s="302"/>
      <c r="I420" s="303"/>
      <c r="J420" s="303"/>
      <c r="K420" s="303"/>
    </row>
    <row r="421" spans="1:11" x14ac:dyDescent="0.55000000000000004">
      <c r="A421" s="301">
        <v>14</v>
      </c>
      <c r="B421" s="307" t="s">
        <v>318</v>
      </c>
      <c r="C421" s="307" t="s">
        <v>832</v>
      </c>
      <c r="D421" s="307" t="s">
        <v>1061</v>
      </c>
      <c r="E421" s="307" t="s">
        <v>2846</v>
      </c>
      <c r="F421" s="302" t="s">
        <v>29</v>
      </c>
      <c r="G421" s="302" t="s">
        <v>3300</v>
      </c>
      <c r="H421" s="302"/>
      <c r="I421" s="303"/>
      <c r="J421" s="303"/>
      <c r="K421" s="303"/>
    </row>
    <row r="422" spans="1:11" x14ac:dyDescent="0.55000000000000004">
      <c r="A422" s="301">
        <v>15</v>
      </c>
      <c r="B422" s="307" t="s">
        <v>311</v>
      </c>
      <c r="C422" s="307" t="s">
        <v>617</v>
      </c>
      <c r="D422" s="307" t="s">
        <v>1062</v>
      </c>
      <c r="E422" s="307" t="s">
        <v>2846</v>
      </c>
      <c r="F422" s="302" t="s">
        <v>29</v>
      </c>
      <c r="G422" s="302" t="s">
        <v>3301</v>
      </c>
      <c r="H422" s="302"/>
      <c r="I422" s="303"/>
      <c r="J422" s="303"/>
      <c r="K422" s="303"/>
    </row>
    <row r="423" spans="1:11" x14ac:dyDescent="0.55000000000000004">
      <c r="A423" s="301">
        <v>16</v>
      </c>
      <c r="B423" s="307" t="s">
        <v>318</v>
      </c>
      <c r="C423" s="307" t="s">
        <v>1063</v>
      </c>
      <c r="D423" s="307" t="s">
        <v>1064</v>
      </c>
      <c r="E423" s="307" t="s">
        <v>2846</v>
      </c>
      <c r="F423" s="302" t="s">
        <v>29</v>
      </c>
      <c r="G423" s="302" t="s">
        <v>3302</v>
      </c>
      <c r="H423" s="302"/>
      <c r="I423" s="303"/>
      <c r="J423" s="303"/>
      <c r="K423" s="303"/>
    </row>
    <row r="424" spans="1:11" x14ac:dyDescent="0.55000000000000004">
      <c r="A424" s="301">
        <v>17</v>
      </c>
      <c r="B424" s="307" t="s">
        <v>308</v>
      </c>
      <c r="C424" s="307" t="s">
        <v>1065</v>
      </c>
      <c r="D424" s="307" t="s">
        <v>1066</v>
      </c>
      <c r="E424" s="307" t="s">
        <v>2846</v>
      </c>
      <c r="F424" s="302" t="s">
        <v>29</v>
      </c>
      <c r="G424" s="302" t="s">
        <v>3303</v>
      </c>
      <c r="H424" s="302"/>
      <c r="I424" s="303"/>
      <c r="J424" s="303"/>
      <c r="K424" s="303"/>
    </row>
    <row r="425" spans="1:11" x14ac:dyDescent="0.55000000000000004">
      <c r="A425" s="301">
        <v>18</v>
      </c>
      <c r="B425" s="307" t="s">
        <v>318</v>
      </c>
      <c r="C425" s="307" t="s">
        <v>1067</v>
      </c>
      <c r="D425" s="307" t="s">
        <v>1068</v>
      </c>
      <c r="E425" s="307" t="s">
        <v>2846</v>
      </c>
      <c r="F425" s="302" t="s">
        <v>29</v>
      </c>
      <c r="G425" s="302" t="s">
        <v>3304</v>
      </c>
      <c r="H425" s="302"/>
      <c r="I425" s="303"/>
      <c r="J425" s="303"/>
      <c r="K425" s="303"/>
    </row>
    <row r="426" spans="1:11" x14ac:dyDescent="0.55000000000000004">
      <c r="A426" s="301">
        <v>19</v>
      </c>
      <c r="B426" s="307" t="s">
        <v>318</v>
      </c>
      <c r="C426" s="307" t="s">
        <v>1069</v>
      </c>
      <c r="D426" s="307" t="s">
        <v>1070</v>
      </c>
      <c r="E426" s="307" t="s">
        <v>2846</v>
      </c>
      <c r="F426" s="302" t="s">
        <v>29</v>
      </c>
      <c r="G426" s="302" t="s">
        <v>3305</v>
      </c>
      <c r="H426" s="302"/>
      <c r="I426" s="303"/>
      <c r="J426" s="303"/>
      <c r="K426" s="303"/>
    </row>
    <row r="427" spans="1:11" x14ac:dyDescent="0.55000000000000004">
      <c r="A427" s="301">
        <v>20</v>
      </c>
      <c r="B427" s="307" t="s">
        <v>311</v>
      </c>
      <c r="C427" s="307" t="s">
        <v>1071</v>
      </c>
      <c r="D427" s="307" t="s">
        <v>620</v>
      </c>
      <c r="E427" s="307" t="s">
        <v>2846</v>
      </c>
      <c r="F427" s="302" t="s">
        <v>29</v>
      </c>
      <c r="G427" s="302" t="s">
        <v>3306</v>
      </c>
      <c r="H427" s="302"/>
      <c r="I427" s="303"/>
      <c r="J427" s="303"/>
      <c r="K427" s="303"/>
    </row>
    <row r="428" spans="1:11" x14ac:dyDescent="0.55000000000000004">
      <c r="A428" s="301">
        <v>21</v>
      </c>
      <c r="B428" s="307" t="s">
        <v>318</v>
      </c>
      <c r="C428" s="307" t="s">
        <v>1072</v>
      </c>
      <c r="D428" s="307" t="s">
        <v>1073</v>
      </c>
      <c r="E428" s="307" t="s">
        <v>2846</v>
      </c>
      <c r="F428" s="302" t="s">
        <v>29</v>
      </c>
      <c r="G428" s="302" t="s">
        <v>3307</v>
      </c>
      <c r="H428" s="302"/>
      <c r="I428" s="303"/>
      <c r="J428" s="303"/>
      <c r="K428" s="303"/>
    </row>
    <row r="429" spans="1:11" x14ac:dyDescent="0.55000000000000004">
      <c r="A429" s="301">
        <v>22</v>
      </c>
      <c r="B429" s="307" t="s">
        <v>311</v>
      </c>
      <c r="C429" s="307" t="s">
        <v>643</v>
      </c>
      <c r="D429" s="307" t="s">
        <v>1074</v>
      </c>
      <c r="E429" s="307" t="s">
        <v>2846</v>
      </c>
      <c r="F429" s="302" t="s">
        <v>29</v>
      </c>
      <c r="G429" s="302" t="s">
        <v>3308</v>
      </c>
      <c r="H429" s="302"/>
      <c r="I429" s="303"/>
      <c r="J429" s="303"/>
      <c r="K429" s="303"/>
    </row>
    <row r="430" spans="1:11" x14ac:dyDescent="0.55000000000000004">
      <c r="A430" s="301">
        <v>23</v>
      </c>
      <c r="B430" s="307" t="s">
        <v>371</v>
      </c>
      <c r="C430" s="307" t="s">
        <v>1075</v>
      </c>
      <c r="D430" s="307" t="s">
        <v>1074</v>
      </c>
      <c r="E430" s="307" t="s">
        <v>2846</v>
      </c>
      <c r="F430" s="302" t="s">
        <v>29</v>
      </c>
      <c r="G430" s="302" t="s">
        <v>3309</v>
      </c>
      <c r="H430" s="302"/>
      <c r="I430" s="303"/>
      <c r="J430" s="303"/>
      <c r="K430" s="303"/>
    </row>
    <row r="431" spans="1:11" x14ac:dyDescent="0.55000000000000004">
      <c r="A431" s="301">
        <v>24</v>
      </c>
      <c r="B431" s="307" t="s">
        <v>318</v>
      </c>
      <c r="C431" s="307" t="s">
        <v>1076</v>
      </c>
      <c r="D431" s="307" t="s">
        <v>1077</v>
      </c>
      <c r="E431" s="307" t="s">
        <v>2846</v>
      </c>
      <c r="F431" s="302" t="s">
        <v>29</v>
      </c>
      <c r="G431" s="302" t="s">
        <v>3310</v>
      </c>
      <c r="H431" s="302"/>
      <c r="I431" s="303"/>
      <c r="J431" s="303"/>
      <c r="K431" s="303"/>
    </row>
    <row r="432" spans="1:11" x14ac:dyDescent="0.55000000000000004">
      <c r="A432" s="301">
        <v>25</v>
      </c>
      <c r="B432" s="307" t="s">
        <v>311</v>
      </c>
      <c r="C432" s="307" t="s">
        <v>1046</v>
      </c>
      <c r="D432" s="307" t="s">
        <v>1078</v>
      </c>
      <c r="E432" s="307" t="s">
        <v>2846</v>
      </c>
      <c r="F432" s="302" t="s">
        <v>29</v>
      </c>
      <c r="G432" s="302" t="s">
        <v>3311</v>
      </c>
      <c r="H432" s="302"/>
      <c r="I432" s="303"/>
      <c r="J432" s="303"/>
      <c r="K432" s="303"/>
    </row>
    <row r="433" spans="1:11" x14ac:dyDescent="0.55000000000000004">
      <c r="A433" s="301">
        <v>26</v>
      </c>
      <c r="B433" s="307" t="s">
        <v>318</v>
      </c>
      <c r="C433" s="307" t="s">
        <v>1079</v>
      </c>
      <c r="D433" s="307" t="s">
        <v>1080</v>
      </c>
      <c r="E433" s="307" t="s">
        <v>2846</v>
      </c>
      <c r="F433" s="302" t="s">
        <v>29</v>
      </c>
      <c r="G433" s="302" t="s">
        <v>3312</v>
      </c>
      <c r="H433" s="302"/>
      <c r="I433" s="303"/>
      <c r="J433" s="303"/>
      <c r="K433" s="303"/>
    </row>
    <row r="434" spans="1:11" x14ac:dyDescent="0.55000000000000004">
      <c r="A434" s="301">
        <v>27</v>
      </c>
      <c r="B434" s="307" t="s">
        <v>308</v>
      </c>
      <c r="C434" s="307" t="s">
        <v>1081</v>
      </c>
      <c r="D434" s="307" t="s">
        <v>1082</v>
      </c>
      <c r="E434" s="307" t="s">
        <v>2846</v>
      </c>
      <c r="F434" s="302" t="s">
        <v>29</v>
      </c>
      <c r="G434" s="302" t="s">
        <v>3313</v>
      </c>
      <c r="H434" s="302"/>
      <c r="I434" s="303"/>
      <c r="J434" s="303"/>
      <c r="K434" s="303"/>
    </row>
    <row r="435" spans="1:11" x14ac:dyDescent="0.55000000000000004">
      <c r="A435" s="301">
        <v>28</v>
      </c>
      <c r="B435" s="307" t="s">
        <v>311</v>
      </c>
      <c r="C435" s="307" t="s">
        <v>555</v>
      </c>
      <c r="D435" s="307" t="s">
        <v>1083</v>
      </c>
      <c r="E435" s="307" t="s">
        <v>2846</v>
      </c>
      <c r="F435" s="302" t="s">
        <v>29</v>
      </c>
      <c r="G435" s="302" t="s">
        <v>3314</v>
      </c>
      <c r="H435" s="302"/>
      <c r="I435" s="303"/>
      <c r="J435" s="303"/>
      <c r="K435" s="303"/>
    </row>
    <row r="436" spans="1:11" x14ac:dyDescent="0.55000000000000004">
      <c r="A436" s="301">
        <v>29</v>
      </c>
      <c r="B436" s="307" t="s">
        <v>318</v>
      </c>
      <c r="C436" s="307" t="s">
        <v>1084</v>
      </c>
      <c r="D436" s="307" t="s">
        <v>1085</v>
      </c>
      <c r="E436" s="307" t="s">
        <v>2846</v>
      </c>
      <c r="F436" s="302" t="s">
        <v>29</v>
      </c>
      <c r="G436" s="302" t="s">
        <v>3315</v>
      </c>
      <c r="H436" s="302"/>
      <c r="I436" s="303"/>
      <c r="J436" s="303"/>
      <c r="K436" s="303"/>
    </row>
    <row r="437" spans="1:11" x14ac:dyDescent="0.55000000000000004">
      <c r="A437" s="301">
        <v>30</v>
      </c>
      <c r="B437" s="307" t="s">
        <v>318</v>
      </c>
      <c r="C437" s="307" t="s">
        <v>1086</v>
      </c>
      <c r="D437" s="307" t="s">
        <v>1087</v>
      </c>
      <c r="E437" s="307" t="s">
        <v>2846</v>
      </c>
      <c r="F437" s="302" t="s">
        <v>29</v>
      </c>
      <c r="G437" s="302" t="s">
        <v>3316</v>
      </c>
      <c r="H437" s="302"/>
      <c r="I437" s="303"/>
      <c r="J437" s="303"/>
      <c r="K437" s="303"/>
    </row>
    <row r="438" spans="1:11" x14ac:dyDescent="0.55000000000000004">
      <c r="A438" s="301">
        <v>31</v>
      </c>
      <c r="B438" s="307" t="s">
        <v>308</v>
      </c>
      <c r="C438" s="307" t="s">
        <v>1088</v>
      </c>
      <c r="D438" s="307" t="s">
        <v>1089</v>
      </c>
      <c r="E438" s="307" t="s">
        <v>2846</v>
      </c>
      <c r="F438" s="302" t="s">
        <v>29</v>
      </c>
      <c r="G438" s="302" t="s">
        <v>3317</v>
      </c>
      <c r="H438" s="302"/>
      <c r="I438" s="303"/>
      <c r="J438" s="303"/>
      <c r="K438" s="303"/>
    </row>
    <row r="439" spans="1:11" x14ac:dyDescent="0.55000000000000004">
      <c r="A439" s="301">
        <v>32</v>
      </c>
      <c r="B439" s="307" t="s">
        <v>308</v>
      </c>
      <c r="C439" s="307" t="s">
        <v>1090</v>
      </c>
      <c r="D439" s="307" t="s">
        <v>1091</v>
      </c>
      <c r="E439" s="307" t="s">
        <v>2846</v>
      </c>
      <c r="F439" s="302" t="s">
        <v>29</v>
      </c>
      <c r="G439" s="302" t="s">
        <v>3318</v>
      </c>
      <c r="H439" s="302"/>
      <c r="I439" s="303"/>
      <c r="J439" s="303"/>
      <c r="K439" s="303"/>
    </row>
    <row r="440" spans="1:11" x14ac:dyDescent="0.55000000000000004">
      <c r="A440" s="301">
        <v>33</v>
      </c>
      <c r="B440" s="307" t="s">
        <v>318</v>
      </c>
      <c r="C440" s="307" t="s">
        <v>1092</v>
      </c>
      <c r="D440" s="307" t="s">
        <v>1093</v>
      </c>
      <c r="E440" s="307" t="s">
        <v>2846</v>
      </c>
      <c r="F440" s="302" t="s">
        <v>29</v>
      </c>
      <c r="G440" s="302" t="s">
        <v>3319</v>
      </c>
      <c r="H440" s="302"/>
      <c r="I440" s="303"/>
      <c r="J440" s="303"/>
      <c r="K440" s="303"/>
    </row>
    <row r="441" spans="1:11" x14ac:dyDescent="0.55000000000000004">
      <c r="A441" s="301">
        <v>34</v>
      </c>
      <c r="B441" s="307" t="s">
        <v>318</v>
      </c>
      <c r="C441" s="307" t="s">
        <v>1094</v>
      </c>
      <c r="D441" s="307" t="s">
        <v>1095</v>
      </c>
      <c r="E441" s="307" t="s">
        <v>2846</v>
      </c>
      <c r="F441" s="302" t="s">
        <v>29</v>
      </c>
      <c r="G441" s="302" t="s">
        <v>3320</v>
      </c>
      <c r="H441" s="302"/>
      <c r="I441" s="303"/>
      <c r="J441" s="303"/>
      <c r="K441" s="303"/>
    </row>
    <row r="442" spans="1:11" x14ac:dyDescent="0.55000000000000004">
      <c r="A442" s="301">
        <v>35</v>
      </c>
      <c r="B442" s="307" t="s">
        <v>311</v>
      </c>
      <c r="C442" s="307" t="s">
        <v>1096</v>
      </c>
      <c r="D442" s="307" t="s">
        <v>397</v>
      </c>
      <c r="E442" s="307" t="s">
        <v>2846</v>
      </c>
      <c r="F442" s="302" t="s">
        <v>29</v>
      </c>
      <c r="G442" s="302" t="s">
        <v>3321</v>
      </c>
      <c r="H442" s="302"/>
      <c r="I442" s="303"/>
      <c r="J442" s="303"/>
      <c r="K442" s="303"/>
    </row>
    <row r="443" spans="1:11" x14ac:dyDescent="0.55000000000000004">
      <c r="A443" s="301">
        <v>36</v>
      </c>
      <c r="B443" s="307" t="s">
        <v>311</v>
      </c>
      <c r="C443" s="307" t="s">
        <v>1097</v>
      </c>
      <c r="D443" s="307" t="s">
        <v>1098</v>
      </c>
      <c r="E443" s="307" t="s">
        <v>2846</v>
      </c>
      <c r="F443" s="302" t="s">
        <v>29</v>
      </c>
      <c r="G443" s="302" t="s">
        <v>3322</v>
      </c>
      <c r="H443" s="302"/>
      <c r="I443" s="303"/>
      <c r="J443" s="303"/>
      <c r="K443" s="303"/>
    </row>
    <row r="444" spans="1:11" x14ac:dyDescent="0.55000000000000004">
      <c r="A444" s="301">
        <v>37</v>
      </c>
      <c r="B444" s="307" t="s">
        <v>318</v>
      </c>
      <c r="C444" s="307" t="s">
        <v>1099</v>
      </c>
      <c r="D444" s="307" t="s">
        <v>1100</v>
      </c>
      <c r="E444" s="307" t="s">
        <v>2846</v>
      </c>
      <c r="F444" s="302" t="s">
        <v>29</v>
      </c>
      <c r="G444" s="302" t="s">
        <v>3323</v>
      </c>
      <c r="H444" s="302"/>
      <c r="I444" s="303"/>
      <c r="J444" s="303"/>
      <c r="K444" s="303"/>
    </row>
    <row r="445" spans="1:11" x14ac:dyDescent="0.55000000000000004">
      <c r="A445" s="301">
        <v>38</v>
      </c>
      <c r="B445" s="307" t="s">
        <v>308</v>
      </c>
      <c r="C445" s="307" t="s">
        <v>1101</v>
      </c>
      <c r="D445" s="307" t="s">
        <v>1102</v>
      </c>
      <c r="E445" s="307" t="s">
        <v>2846</v>
      </c>
      <c r="F445" s="302" t="s">
        <v>29</v>
      </c>
      <c r="G445" s="302" t="s">
        <v>3324</v>
      </c>
      <c r="H445" s="302"/>
      <c r="I445" s="303"/>
      <c r="J445" s="303"/>
      <c r="K445" s="303"/>
    </row>
    <row r="446" spans="1:11" x14ac:dyDescent="0.55000000000000004">
      <c r="A446" s="301">
        <v>39</v>
      </c>
      <c r="B446" s="307" t="s">
        <v>318</v>
      </c>
      <c r="C446" s="307" t="s">
        <v>1103</v>
      </c>
      <c r="D446" s="307" t="s">
        <v>1104</v>
      </c>
      <c r="E446" s="307" t="s">
        <v>2846</v>
      </c>
      <c r="F446" s="302" t="s">
        <v>29</v>
      </c>
      <c r="G446" s="302" t="s">
        <v>3325</v>
      </c>
      <c r="H446" s="302"/>
      <c r="I446" s="303"/>
      <c r="J446" s="303"/>
      <c r="K446" s="303"/>
    </row>
    <row r="447" spans="1:11" x14ac:dyDescent="0.55000000000000004">
      <c r="A447" s="301">
        <v>40</v>
      </c>
      <c r="B447" s="307" t="s">
        <v>308</v>
      </c>
      <c r="C447" s="307" t="s">
        <v>1105</v>
      </c>
      <c r="D447" s="307" t="s">
        <v>1106</v>
      </c>
      <c r="E447" s="307" t="s">
        <v>2846</v>
      </c>
      <c r="F447" s="302" t="s">
        <v>29</v>
      </c>
      <c r="G447" s="302" t="s">
        <v>3326</v>
      </c>
      <c r="H447" s="302"/>
      <c r="I447" s="303"/>
      <c r="J447" s="303"/>
      <c r="K447" s="303"/>
    </row>
    <row r="448" spans="1:11" x14ac:dyDescent="0.55000000000000004">
      <c r="A448" s="301">
        <v>41</v>
      </c>
      <c r="B448" s="307" t="s">
        <v>308</v>
      </c>
      <c r="C448" s="307" t="s">
        <v>1107</v>
      </c>
      <c r="D448" s="307" t="s">
        <v>1108</v>
      </c>
      <c r="E448" s="307" t="s">
        <v>2846</v>
      </c>
      <c r="F448" s="302" t="s">
        <v>29</v>
      </c>
      <c r="G448" s="302" t="s">
        <v>3327</v>
      </c>
      <c r="H448" s="302"/>
      <c r="I448" s="303"/>
      <c r="J448" s="303"/>
      <c r="K448" s="303"/>
    </row>
    <row r="449" spans="1:11" x14ac:dyDescent="0.55000000000000004">
      <c r="A449" s="301">
        <v>42</v>
      </c>
      <c r="B449" s="307" t="s">
        <v>311</v>
      </c>
      <c r="C449" s="307" t="s">
        <v>1109</v>
      </c>
      <c r="D449" s="307" t="s">
        <v>1110</v>
      </c>
      <c r="E449" s="307" t="s">
        <v>2846</v>
      </c>
      <c r="F449" s="302" t="s">
        <v>29</v>
      </c>
      <c r="G449" s="302" t="s">
        <v>3328</v>
      </c>
      <c r="H449" s="302"/>
      <c r="I449" s="303"/>
      <c r="J449" s="303"/>
      <c r="K449" s="303"/>
    </row>
    <row r="450" spans="1:11" x14ac:dyDescent="0.55000000000000004">
      <c r="A450" s="301">
        <v>43</v>
      </c>
      <c r="B450" s="307" t="s">
        <v>308</v>
      </c>
      <c r="C450" s="307" t="s">
        <v>1111</v>
      </c>
      <c r="D450" s="307" t="s">
        <v>1112</v>
      </c>
      <c r="E450" s="307" t="s">
        <v>2846</v>
      </c>
      <c r="F450" s="302" t="s">
        <v>29</v>
      </c>
      <c r="G450" s="302" t="s">
        <v>3329</v>
      </c>
      <c r="H450" s="302"/>
      <c r="I450" s="303"/>
      <c r="J450" s="303"/>
      <c r="K450" s="303"/>
    </row>
    <row r="451" spans="1:11" x14ac:dyDescent="0.55000000000000004">
      <c r="A451" s="301">
        <v>44</v>
      </c>
      <c r="B451" s="307" t="s">
        <v>318</v>
      </c>
      <c r="C451" s="307" t="s">
        <v>1113</v>
      </c>
      <c r="D451" s="307" t="s">
        <v>1114</v>
      </c>
      <c r="E451" s="307" t="s">
        <v>2846</v>
      </c>
      <c r="F451" s="302" t="s">
        <v>29</v>
      </c>
      <c r="G451" s="302" t="s">
        <v>3330</v>
      </c>
      <c r="H451" s="302"/>
      <c r="I451" s="303"/>
      <c r="J451" s="303"/>
      <c r="K451" s="303"/>
    </row>
    <row r="452" spans="1:11" x14ac:dyDescent="0.55000000000000004">
      <c r="A452" s="301">
        <v>45</v>
      </c>
      <c r="B452" s="307" t="s">
        <v>308</v>
      </c>
      <c r="C452" s="307" t="s">
        <v>1115</v>
      </c>
      <c r="D452" s="307" t="s">
        <v>1116</v>
      </c>
      <c r="E452" s="307" t="s">
        <v>2846</v>
      </c>
      <c r="F452" s="302" t="s">
        <v>29</v>
      </c>
      <c r="G452" s="302" t="s">
        <v>3331</v>
      </c>
      <c r="H452" s="302"/>
      <c r="I452" s="303"/>
      <c r="J452" s="303"/>
      <c r="K452" s="303"/>
    </row>
    <row r="453" spans="1:11" x14ac:dyDescent="0.55000000000000004">
      <c r="A453" s="301">
        <v>46</v>
      </c>
      <c r="B453" s="307" t="s">
        <v>308</v>
      </c>
      <c r="C453" s="307" t="s">
        <v>1117</v>
      </c>
      <c r="D453" s="307" t="s">
        <v>1118</v>
      </c>
      <c r="E453" s="307" t="s">
        <v>2846</v>
      </c>
      <c r="F453" s="302" t="s">
        <v>29</v>
      </c>
      <c r="G453" s="302" t="s">
        <v>3332</v>
      </c>
      <c r="H453" s="302"/>
      <c r="I453" s="303"/>
      <c r="J453" s="303"/>
      <c r="K453" s="303"/>
    </row>
    <row r="454" spans="1:11" x14ac:dyDescent="0.55000000000000004">
      <c r="A454" s="301">
        <v>47</v>
      </c>
      <c r="B454" s="307" t="s">
        <v>308</v>
      </c>
      <c r="C454" s="307" t="s">
        <v>1119</v>
      </c>
      <c r="D454" s="307" t="s">
        <v>1120</v>
      </c>
      <c r="E454" s="307" t="s">
        <v>2846</v>
      </c>
      <c r="F454" s="302" t="s">
        <v>29</v>
      </c>
      <c r="G454" s="302" t="s">
        <v>3333</v>
      </c>
      <c r="H454" s="302"/>
      <c r="I454" s="303"/>
      <c r="J454" s="303"/>
      <c r="K454" s="303"/>
    </row>
    <row r="455" spans="1:11" x14ac:dyDescent="0.55000000000000004">
      <c r="A455" s="301">
        <v>48</v>
      </c>
      <c r="B455" s="307" t="s">
        <v>311</v>
      </c>
      <c r="C455" s="307" t="s">
        <v>341</v>
      </c>
      <c r="D455" s="307" t="s">
        <v>1121</v>
      </c>
      <c r="E455" s="307" t="s">
        <v>2846</v>
      </c>
      <c r="F455" s="302" t="s">
        <v>29</v>
      </c>
      <c r="G455" s="302" t="s">
        <v>3334</v>
      </c>
      <c r="H455" s="302"/>
      <c r="I455" s="303"/>
      <c r="J455" s="303"/>
      <c r="K455" s="303"/>
    </row>
    <row r="456" spans="1:11" s="297" customFormat="1" x14ac:dyDescent="0.55000000000000004">
      <c r="A456" s="301">
        <v>49</v>
      </c>
      <c r="B456" s="307" t="s">
        <v>318</v>
      </c>
      <c r="C456" s="307" t="s">
        <v>1122</v>
      </c>
      <c r="D456" s="307" t="s">
        <v>1123</v>
      </c>
      <c r="E456" s="307" t="s">
        <v>2846</v>
      </c>
      <c r="F456" s="302" t="s">
        <v>29</v>
      </c>
      <c r="G456" s="302" t="s">
        <v>3335</v>
      </c>
      <c r="H456" s="302"/>
      <c r="I456" s="303"/>
      <c r="J456" s="303"/>
      <c r="K456" s="303"/>
    </row>
    <row r="457" spans="1:11" x14ac:dyDescent="0.55000000000000004">
      <c r="A457" s="301">
        <v>50</v>
      </c>
      <c r="B457" s="307" t="s">
        <v>308</v>
      </c>
      <c r="C457" s="307" t="s">
        <v>1124</v>
      </c>
      <c r="D457" s="307" t="s">
        <v>1125</v>
      </c>
      <c r="E457" s="307" t="s">
        <v>2846</v>
      </c>
      <c r="F457" s="302" t="s">
        <v>29</v>
      </c>
      <c r="G457" s="302" t="s">
        <v>3336</v>
      </c>
      <c r="H457" s="302"/>
      <c r="I457" s="303"/>
      <c r="J457" s="303"/>
      <c r="K457" s="303"/>
    </row>
    <row r="458" spans="1:11" s="297" customFormat="1" x14ac:dyDescent="0.55000000000000004">
      <c r="A458" s="301">
        <v>51</v>
      </c>
      <c r="B458" s="307" t="s">
        <v>308</v>
      </c>
      <c r="C458" s="307" t="s">
        <v>1126</v>
      </c>
      <c r="D458" s="307" t="s">
        <v>1127</v>
      </c>
      <c r="E458" s="307" t="s">
        <v>2846</v>
      </c>
      <c r="F458" s="302" t="s">
        <v>29</v>
      </c>
      <c r="G458" s="302" t="s">
        <v>3337</v>
      </c>
      <c r="H458" s="302"/>
      <c r="I458" s="303"/>
      <c r="J458" s="303"/>
      <c r="K458" s="303"/>
    </row>
    <row r="459" spans="1:11" x14ac:dyDescent="0.55000000000000004">
      <c r="A459" s="301">
        <v>52</v>
      </c>
      <c r="B459" s="307" t="s">
        <v>318</v>
      </c>
      <c r="C459" s="307" t="s">
        <v>1128</v>
      </c>
      <c r="D459" s="307" t="s">
        <v>1129</v>
      </c>
      <c r="E459" s="307" t="s">
        <v>2846</v>
      </c>
      <c r="F459" s="302" t="s">
        <v>29</v>
      </c>
      <c r="G459" s="302" t="s">
        <v>3338</v>
      </c>
      <c r="H459" s="302"/>
      <c r="I459" s="303"/>
      <c r="J459" s="303"/>
      <c r="K459" s="303"/>
    </row>
    <row r="460" spans="1:11" s="297" customFormat="1" x14ac:dyDescent="0.55000000000000004">
      <c r="A460" s="301">
        <v>53</v>
      </c>
      <c r="B460" s="307" t="s">
        <v>547</v>
      </c>
      <c r="C460" s="302" t="s">
        <v>4484</v>
      </c>
      <c r="D460" s="307" t="s">
        <v>547</v>
      </c>
      <c r="E460" s="307" t="s">
        <v>2846</v>
      </c>
      <c r="F460" s="302" t="s">
        <v>29</v>
      </c>
      <c r="G460" s="302" t="s">
        <v>3339</v>
      </c>
      <c r="H460" s="302"/>
      <c r="I460" s="303"/>
      <c r="J460" s="303"/>
      <c r="K460" s="303" t="s">
        <v>4486</v>
      </c>
    </row>
    <row r="461" spans="1:11" x14ac:dyDescent="0.55000000000000004">
      <c r="A461" s="301">
        <v>54</v>
      </c>
      <c r="B461" s="307" t="s">
        <v>311</v>
      </c>
      <c r="C461" s="307" t="s">
        <v>1130</v>
      </c>
      <c r="D461" s="307" t="s">
        <v>1131</v>
      </c>
      <c r="E461" s="307" t="s">
        <v>2846</v>
      </c>
      <c r="F461" s="302" t="s">
        <v>29</v>
      </c>
      <c r="G461" s="302" t="s">
        <v>3340</v>
      </c>
      <c r="H461" s="302"/>
      <c r="I461" s="303"/>
      <c r="J461" s="303"/>
      <c r="K461" s="303"/>
    </row>
    <row r="462" spans="1:11" x14ac:dyDescent="0.55000000000000004">
      <c r="A462" s="301">
        <v>55</v>
      </c>
      <c r="B462" s="307" t="s">
        <v>311</v>
      </c>
      <c r="C462" s="307" t="s">
        <v>1132</v>
      </c>
      <c r="D462" s="307" t="s">
        <v>1133</v>
      </c>
      <c r="E462" s="307" t="s">
        <v>2846</v>
      </c>
      <c r="F462" s="302" t="s">
        <v>29</v>
      </c>
      <c r="G462" s="302" t="s">
        <v>3341</v>
      </c>
      <c r="H462" s="302"/>
      <c r="I462" s="303"/>
      <c r="J462" s="303"/>
      <c r="K462" s="303"/>
    </row>
    <row r="463" spans="1:11" x14ac:dyDescent="0.55000000000000004">
      <c r="A463" s="301">
        <v>56</v>
      </c>
      <c r="B463" s="307" t="s">
        <v>318</v>
      </c>
      <c r="C463" s="307" t="s">
        <v>1134</v>
      </c>
      <c r="D463" s="307" t="s">
        <v>542</v>
      </c>
      <c r="E463" s="307" t="s">
        <v>2846</v>
      </c>
      <c r="F463" s="302" t="s">
        <v>29</v>
      </c>
      <c r="G463" s="302" t="s">
        <v>3342</v>
      </c>
      <c r="H463" s="302"/>
      <c r="I463" s="303"/>
      <c r="J463" s="303"/>
      <c r="K463" s="303"/>
    </row>
    <row r="464" spans="1:11" x14ac:dyDescent="0.55000000000000004">
      <c r="A464" s="301">
        <v>57</v>
      </c>
      <c r="B464" s="307" t="s">
        <v>318</v>
      </c>
      <c r="C464" s="307" t="s">
        <v>1135</v>
      </c>
      <c r="D464" s="307" t="s">
        <v>1136</v>
      </c>
      <c r="E464" s="307" t="s">
        <v>2846</v>
      </c>
      <c r="F464" s="302" t="s">
        <v>29</v>
      </c>
      <c r="G464" s="302" t="s">
        <v>3343</v>
      </c>
      <c r="H464" s="302"/>
      <c r="I464" s="303"/>
      <c r="J464" s="303"/>
      <c r="K464" s="303"/>
    </row>
    <row r="465" spans="1:11" x14ac:dyDescent="0.55000000000000004">
      <c r="A465" s="301">
        <v>58</v>
      </c>
      <c r="B465" s="307" t="s">
        <v>318</v>
      </c>
      <c r="C465" s="307" t="s">
        <v>1137</v>
      </c>
      <c r="D465" s="307" t="s">
        <v>1138</v>
      </c>
      <c r="E465" s="307" t="s">
        <v>2846</v>
      </c>
      <c r="F465" s="302" t="s">
        <v>29</v>
      </c>
      <c r="G465" s="302" t="s">
        <v>3344</v>
      </c>
      <c r="H465" s="302"/>
      <c r="I465" s="303"/>
      <c r="J465" s="303"/>
      <c r="K465" s="303"/>
    </row>
    <row r="466" spans="1:11" x14ac:dyDescent="0.55000000000000004">
      <c r="A466" s="301">
        <v>59</v>
      </c>
      <c r="B466" s="307" t="s">
        <v>318</v>
      </c>
      <c r="C466" s="307" t="s">
        <v>473</v>
      </c>
      <c r="D466" s="307" t="s">
        <v>544</v>
      </c>
      <c r="E466" s="307" t="s">
        <v>2846</v>
      </c>
      <c r="F466" s="302" t="s">
        <v>29</v>
      </c>
      <c r="G466" s="302" t="s">
        <v>3345</v>
      </c>
      <c r="H466" s="302"/>
      <c r="I466" s="303"/>
      <c r="J466" s="303"/>
      <c r="K466" s="303"/>
    </row>
    <row r="467" spans="1:11" x14ac:dyDescent="0.55000000000000004">
      <c r="A467" s="301">
        <v>60</v>
      </c>
      <c r="B467" s="307" t="s">
        <v>318</v>
      </c>
      <c r="C467" s="307" t="s">
        <v>1139</v>
      </c>
      <c r="D467" s="307" t="s">
        <v>1140</v>
      </c>
      <c r="E467" s="307" t="s">
        <v>2846</v>
      </c>
      <c r="F467" s="302" t="s">
        <v>29</v>
      </c>
      <c r="G467" s="302" t="s">
        <v>3346</v>
      </c>
      <c r="H467" s="302"/>
      <c r="I467" s="303"/>
      <c r="J467" s="303"/>
      <c r="K467" s="303"/>
    </row>
    <row r="468" spans="1:11" x14ac:dyDescent="0.55000000000000004">
      <c r="A468" s="301">
        <v>61</v>
      </c>
      <c r="B468" s="307" t="s">
        <v>318</v>
      </c>
      <c r="C468" s="307" t="s">
        <v>733</v>
      </c>
      <c r="D468" s="307" t="s">
        <v>1141</v>
      </c>
      <c r="E468" s="307" t="s">
        <v>2846</v>
      </c>
      <c r="F468" s="302" t="s">
        <v>29</v>
      </c>
      <c r="G468" s="302" t="s">
        <v>3347</v>
      </c>
      <c r="H468" s="302"/>
      <c r="I468" s="303"/>
      <c r="J468" s="303"/>
      <c r="K468" s="303"/>
    </row>
    <row r="469" spans="1:11" x14ac:dyDescent="0.55000000000000004">
      <c r="A469" s="301">
        <v>62</v>
      </c>
      <c r="B469" s="307" t="s">
        <v>311</v>
      </c>
      <c r="C469" s="307" t="s">
        <v>1142</v>
      </c>
      <c r="D469" s="307" t="s">
        <v>1143</v>
      </c>
      <c r="E469" s="307" t="s">
        <v>2846</v>
      </c>
      <c r="F469" s="302" t="s">
        <v>29</v>
      </c>
      <c r="G469" s="302" t="s">
        <v>3348</v>
      </c>
      <c r="H469" s="302"/>
      <c r="I469" s="303"/>
      <c r="J469" s="303"/>
      <c r="K469" s="303"/>
    </row>
    <row r="470" spans="1:11" x14ac:dyDescent="0.55000000000000004">
      <c r="A470" s="301">
        <v>63</v>
      </c>
      <c r="B470" s="307" t="s">
        <v>308</v>
      </c>
      <c r="C470" s="307" t="s">
        <v>1144</v>
      </c>
      <c r="D470" s="307" t="s">
        <v>1145</v>
      </c>
      <c r="E470" s="307" t="s">
        <v>2846</v>
      </c>
      <c r="F470" s="302" t="s">
        <v>29</v>
      </c>
      <c r="G470" s="302" t="s">
        <v>3349</v>
      </c>
      <c r="H470" s="302"/>
      <c r="I470" s="303"/>
      <c r="J470" s="303"/>
      <c r="K470" s="303"/>
    </row>
    <row r="471" spans="1:11" x14ac:dyDescent="0.55000000000000004">
      <c r="A471" s="301">
        <v>64</v>
      </c>
      <c r="B471" s="307" t="s">
        <v>318</v>
      </c>
      <c r="C471" s="307" t="s">
        <v>1146</v>
      </c>
      <c r="D471" s="307" t="s">
        <v>420</v>
      </c>
      <c r="E471" s="307" t="s">
        <v>2846</v>
      </c>
      <c r="F471" s="302" t="s">
        <v>29</v>
      </c>
      <c r="G471" s="302" t="s">
        <v>3350</v>
      </c>
      <c r="H471" s="302"/>
      <c r="I471" s="303"/>
      <c r="J471" s="303"/>
      <c r="K471" s="303"/>
    </row>
    <row r="472" spans="1:11" x14ac:dyDescent="0.55000000000000004">
      <c r="A472" s="301">
        <v>65</v>
      </c>
      <c r="B472" s="307" t="s">
        <v>318</v>
      </c>
      <c r="C472" s="307" t="s">
        <v>1147</v>
      </c>
      <c r="D472" s="307" t="s">
        <v>1148</v>
      </c>
      <c r="E472" s="307" t="s">
        <v>2846</v>
      </c>
      <c r="F472" s="302" t="s">
        <v>29</v>
      </c>
      <c r="G472" s="302" t="s">
        <v>3351</v>
      </c>
      <c r="H472" s="302"/>
      <c r="I472" s="303"/>
      <c r="J472" s="303"/>
      <c r="K472" s="303"/>
    </row>
    <row r="473" spans="1:11" x14ac:dyDescent="0.55000000000000004">
      <c r="A473" s="301">
        <v>66</v>
      </c>
      <c r="B473" s="307" t="s">
        <v>308</v>
      </c>
      <c r="C473" s="307" t="s">
        <v>1149</v>
      </c>
      <c r="D473" s="307" t="s">
        <v>1150</v>
      </c>
      <c r="E473" s="307" t="s">
        <v>2846</v>
      </c>
      <c r="F473" s="302" t="s">
        <v>29</v>
      </c>
      <c r="G473" s="302" t="s">
        <v>3352</v>
      </c>
      <c r="H473" s="302"/>
      <c r="I473" s="303"/>
      <c r="J473" s="303"/>
      <c r="K473" s="303"/>
    </row>
    <row r="474" spans="1:11" x14ac:dyDescent="0.55000000000000004">
      <c r="A474" s="301">
        <v>67</v>
      </c>
      <c r="B474" s="307" t="s">
        <v>318</v>
      </c>
      <c r="C474" s="307" t="s">
        <v>1151</v>
      </c>
      <c r="D474" s="307" t="s">
        <v>1152</v>
      </c>
      <c r="E474" s="307" t="s">
        <v>2846</v>
      </c>
      <c r="F474" s="302" t="s">
        <v>29</v>
      </c>
      <c r="G474" s="302" t="s">
        <v>3353</v>
      </c>
      <c r="H474" s="302"/>
      <c r="I474" s="303"/>
      <c r="J474" s="303"/>
      <c r="K474" s="303"/>
    </row>
    <row r="475" spans="1:11" x14ac:dyDescent="0.55000000000000004">
      <c r="A475" s="301">
        <v>68</v>
      </c>
      <c r="B475" s="307" t="s">
        <v>311</v>
      </c>
      <c r="C475" s="307" t="s">
        <v>572</v>
      </c>
      <c r="D475" s="307" t="s">
        <v>1153</v>
      </c>
      <c r="E475" s="307" t="s">
        <v>2846</v>
      </c>
      <c r="F475" s="302" t="s">
        <v>29</v>
      </c>
      <c r="G475" s="302" t="s">
        <v>3354</v>
      </c>
      <c r="H475" s="302"/>
      <c r="I475" s="303"/>
      <c r="J475" s="303"/>
      <c r="K475" s="303"/>
    </row>
    <row r="476" spans="1:11" x14ac:dyDescent="0.55000000000000004">
      <c r="A476" s="301">
        <v>69</v>
      </c>
      <c r="B476" s="307" t="s">
        <v>318</v>
      </c>
      <c r="C476" s="307" t="s">
        <v>1154</v>
      </c>
      <c r="D476" s="307" t="s">
        <v>1155</v>
      </c>
      <c r="E476" s="307" t="s">
        <v>2846</v>
      </c>
      <c r="F476" s="302" t="s">
        <v>29</v>
      </c>
      <c r="G476" s="302" t="s">
        <v>3355</v>
      </c>
      <c r="H476" s="302"/>
      <c r="I476" s="303"/>
      <c r="J476" s="303"/>
      <c r="K476" s="303"/>
    </row>
    <row r="477" spans="1:11" x14ac:dyDescent="0.55000000000000004">
      <c r="A477" s="301">
        <v>70</v>
      </c>
      <c r="B477" s="307" t="s">
        <v>308</v>
      </c>
      <c r="C477" s="307" t="s">
        <v>1156</v>
      </c>
      <c r="D477" s="307" t="s">
        <v>1157</v>
      </c>
      <c r="E477" s="307" t="s">
        <v>2846</v>
      </c>
      <c r="F477" s="302" t="s">
        <v>29</v>
      </c>
      <c r="G477" s="302" t="s">
        <v>3356</v>
      </c>
      <c r="H477" s="302"/>
      <c r="I477" s="303"/>
      <c r="J477" s="303"/>
      <c r="K477" s="303"/>
    </row>
    <row r="478" spans="1:11" x14ac:dyDescent="0.55000000000000004">
      <c r="A478" s="301">
        <v>71</v>
      </c>
      <c r="B478" s="307" t="s">
        <v>308</v>
      </c>
      <c r="C478" s="307" t="s">
        <v>1158</v>
      </c>
      <c r="D478" s="307" t="s">
        <v>1060</v>
      </c>
      <c r="E478" s="307" t="s">
        <v>2846</v>
      </c>
      <c r="F478" s="302" t="s">
        <v>29</v>
      </c>
      <c r="G478" s="302" t="s">
        <v>3357</v>
      </c>
      <c r="H478" s="302"/>
      <c r="I478" s="303"/>
      <c r="J478" s="303"/>
      <c r="K478" s="303"/>
    </row>
    <row r="479" spans="1:11" x14ac:dyDescent="0.55000000000000004">
      <c r="A479" s="301">
        <v>72</v>
      </c>
      <c r="B479" s="307" t="s">
        <v>318</v>
      </c>
      <c r="C479" s="307" t="s">
        <v>1159</v>
      </c>
      <c r="D479" s="307" t="s">
        <v>1160</v>
      </c>
      <c r="E479" s="307" t="s">
        <v>2846</v>
      </c>
      <c r="F479" s="302" t="s">
        <v>29</v>
      </c>
      <c r="G479" s="302" t="s">
        <v>3358</v>
      </c>
      <c r="H479" s="302"/>
      <c r="I479" s="303"/>
      <c r="J479" s="303"/>
      <c r="K479" s="303"/>
    </row>
    <row r="480" spans="1:11" x14ac:dyDescent="0.55000000000000004">
      <c r="A480" s="301">
        <v>73</v>
      </c>
      <c r="B480" s="307" t="s">
        <v>318</v>
      </c>
      <c r="C480" s="307" t="s">
        <v>1161</v>
      </c>
      <c r="D480" s="307" t="s">
        <v>1162</v>
      </c>
      <c r="E480" s="307" t="s">
        <v>2846</v>
      </c>
      <c r="F480" s="302" t="s">
        <v>29</v>
      </c>
      <c r="G480" s="302" t="s">
        <v>3359</v>
      </c>
      <c r="H480" s="302"/>
      <c r="I480" s="303"/>
      <c r="J480" s="303"/>
      <c r="K480" s="303"/>
    </row>
    <row r="481" spans="1:11" x14ac:dyDescent="0.55000000000000004">
      <c r="A481" s="301">
        <v>74</v>
      </c>
      <c r="B481" s="307" t="s">
        <v>308</v>
      </c>
      <c r="C481" s="307" t="s">
        <v>1163</v>
      </c>
      <c r="D481" s="307" t="s">
        <v>1164</v>
      </c>
      <c r="E481" s="307" t="s">
        <v>2846</v>
      </c>
      <c r="F481" s="302" t="s">
        <v>29</v>
      </c>
      <c r="G481" s="302" t="s">
        <v>3360</v>
      </c>
      <c r="H481" s="302"/>
      <c r="I481" s="303"/>
      <c r="J481" s="303"/>
      <c r="K481" s="303"/>
    </row>
    <row r="482" spans="1:11" x14ac:dyDescent="0.55000000000000004">
      <c r="A482" s="301">
        <v>75</v>
      </c>
      <c r="B482" s="307" t="s">
        <v>318</v>
      </c>
      <c r="C482" s="307" t="s">
        <v>1165</v>
      </c>
      <c r="D482" s="307" t="s">
        <v>1166</v>
      </c>
      <c r="E482" s="307" t="s">
        <v>2846</v>
      </c>
      <c r="F482" s="302" t="s">
        <v>29</v>
      </c>
      <c r="G482" s="302" t="s">
        <v>3361</v>
      </c>
      <c r="H482" s="302"/>
      <c r="I482" s="303"/>
      <c r="J482" s="303"/>
      <c r="K482" s="303"/>
    </row>
    <row r="483" spans="1:11" x14ac:dyDescent="0.55000000000000004">
      <c r="A483" s="301">
        <v>76</v>
      </c>
      <c r="B483" s="307" t="s">
        <v>318</v>
      </c>
      <c r="C483" s="307" t="s">
        <v>1167</v>
      </c>
      <c r="D483" s="307" t="s">
        <v>1168</v>
      </c>
      <c r="E483" s="307" t="s">
        <v>2846</v>
      </c>
      <c r="F483" s="302" t="s">
        <v>29</v>
      </c>
      <c r="G483" s="302" t="s">
        <v>3362</v>
      </c>
      <c r="H483" s="302"/>
      <c r="I483" s="303"/>
      <c r="J483" s="303"/>
      <c r="K483" s="303"/>
    </row>
    <row r="484" spans="1:11" x14ac:dyDescent="0.55000000000000004">
      <c r="A484" s="301">
        <v>77</v>
      </c>
      <c r="B484" s="307" t="s">
        <v>318</v>
      </c>
      <c r="C484" s="307" t="s">
        <v>1169</v>
      </c>
      <c r="D484" s="307" t="s">
        <v>1170</v>
      </c>
      <c r="E484" s="307" t="s">
        <v>2846</v>
      </c>
      <c r="F484" s="302" t="s">
        <v>29</v>
      </c>
      <c r="G484" s="302" t="s">
        <v>3363</v>
      </c>
      <c r="H484" s="302"/>
      <c r="I484" s="303"/>
      <c r="J484" s="303"/>
      <c r="K484" s="303"/>
    </row>
    <row r="485" spans="1:11" x14ac:dyDescent="0.55000000000000004">
      <c r="A485" s="301">
        <v>78</v>
      </c>
      <c r="B485" s="307" t="s">
        <v>318</v>
      </c>
      <c r="C485" s="307" t="s">
        <v>1171</v>
      </c>
      <c r="D485" s="307" t="s">
        <v>1172</v>
      </c>
      <c r="E485" s="307" t="s">
        <v>2846</v>
      </c>
      <c r="F485" s="302" t="s">
        <v>29</v>
      </c>
      <c r="G485" s="302" t="s">
        <v>3364</v>
      </c>
      <c r="H485" s="302"/>
      <c r="I485" s="303"/>
      <c r="J485" s="303"/>
      <c r="K485" s="303"/>
    </row>
    <row r="486" spans="1:11" x14ac:dyDescent="0.55000000000000004">
      <c r="A486" s="301">
        <v>79</v>
      </c>
      <c r="B486" s="307" t="s">
        <v>318</v>
      </c>
      <c r="C486" s="307" t="s">
        <v>1173</v>
      </c>
      <c r="D486" s="307" t="s">
        <v>1174</v>
      </c>
      <c r="E486" s="307" t="s">
        <v>2846</v>
      </c>
      <c r="F486" s="302" t="s">
        <v>29</v>
      </c>
      <c r="G486" s="302" t="s">
        <v>3365</v>
      </c>
      <c r="H486" s="302"/>
      <c r="I486" s="303"/>
      <c r="J486" s="303"/>
      <c r="K486" s="303"/>
    </row>
    <row r="487" spans="1:11" x14ac:dyDescent="0.55000000000000004">
      <c r="A487" s="301">
        <v>80</v>
      </c>
      <c r="B487" s="307" t="s">
        <v>318</v>
      </c>
      <c r="C487" s="307" t="s">
        <v>1175</v>
      </c>
      <c r="D487" s="307" t="s">
        <v>1047</v>
      </c>
      <c r="E487" s="307" t="s">
        <v>2846</v>
      </c>
      <c r="F487" s="302" t="s">
        <v>29</v>
      </c>
      <c r="G487" s="302" t="s">
        <v>3366</v>
      </c>
      <c r="H487" s="302"/>
      <c r="I487" s="303"/>
      <c r="J487" s="303"/>
      <c r="K487" s="303"/>
    </row>
    <row r="488" spans="1:11" x14ac:dyDescent="0.55000000000000004">
      <c r="A488" s="301">
        <v>81</v>
      </c>
      <c r="B488" s="307" t="s">
        <v>318</v>
      </c>
      <c r="C488" s="307" t="s">
        <v>1176</v>
      </c>
      <c r="D488" s="307" t="s">
        <v>1177</v>
      </c>
      <c r="E488" s="307" t="s">
        <v>2846</v>
      </c>
      <c r="F488" s="302" t="s">
        <v>29</v>
      </c>
      <c r="G488" s="302" t="s">
        <v>3367</v>
      </c>
      <c r="H488" s="302"/>
      <c r="I488" s="303"/>
      <c r="J488" s="303"/>
      <c r="K488" s="303"/>
    </row>
    <row r="489" spans="1:11" x14ac:dyDescent="0.55000000000000004">
      <c r="A489" s="301">
        <v>82</v>
      </c>
      <c r="B489" s="307" t="s">
        <v>311</v>
      </c>
      <c r="C489" s="307" t="s">
        <v>1178</v>
      </c>
      <c r="D489" s="307" t="s">
        <v>1091</v>
      </c>
      <c r="E489" s="307" t="s">
        <v>2846</v>
      </c>
      <c r="F489" s="302" t="s">
        <v>29</v>
      </c>
      <c r="G489" s="302" t="s">
        <v>3368</v>
      </c>
      <c r="H489" s="302"/>
      <c r="I489" s="303"/>
      <c r="J489" s="303"/>
      <c r="K489" s="303"/>
    </row>
    <row r="490" spans="1:11" x14ac:dyDescent="0.55000000000000004">
      <c r="A490" s="301">
        <v>83</v>
      </c>
      <c r="B490" s="307" t="s">
        <v>547</v>
      </c>
      <c r="C490" s="302" t="s">
        <v>4484</v>
      </c>
      <c r="D490" s="307" t="s">
        <v>547</v>
      </c>
      <c r="E490" s="307" t="s">
        <v>2846</v>
      </c>
      <c r="F490" s="302" t="s">
        <v>2882</v>
      </c>
      <c r="G490" s="302" t="s">
        <v>3369</v>
      </c>
      <c r="H490" s="302"/>
      <c r="I490" s="303"/>
      <c r="J490" s="303"/>
      <c r="K490" s="303" t="s">
        <v>4486</v>
      </c>
    </row>
    <row r="491" spans="1:11" x14ac:dyDescent="0.55000000000000004">
      <c r="A491" s="301">
        <v>84</v>
      </c>
      <c r="B491" s="307" t="s">
        <v>318</v>
      </c>
      <c r="C491" s="307" t="s">
        <v>1179</v>
      </c>
      <c r="D491" s="307" t="s">
        <v>1180</v>
      </c>
      <c r="E491" s="307" t="s">
        <v>2846</v>
      </c>
      <c r="F491" s="302" t="s">
        <v>2882</v>
      </c>
      <c r="G491" s="302" t="s">
        <v>3370</v>
      </c>
      <c r="H491" s="302"/>
      <c r="I491" s="303"/>
      <c r="J491" s="303"/>
      <c r="K491" s="303"/>
    </row>
    <row r="492" spans="1:11" x14ac:dyDescent="0.55000000000000004">
      <c r="A492" s="301">
        <v>85</v>
      </c>
      <c r="B492" s="307" t="s">
        <v>318</v>
      </c>
      <c r="C492" s="307" t="s">
        <v>1181</v>
      </c>
      <c r="D492" s="307" t="s">
        <v>1182</v>
      </c>
      <c r="E492" s="307" t="s">
        <v>2846</v>
      </c>
      <c r="F492" s="302" t="s">
        <v>2882</v>
      </c>
      <c r="G492" s="302" t="s">
        <v>3371</v>
      </c>
      <c r="H492" s="302"/>
      <c r="I492" s="303"/>
      <c r="J492" s="303"/>
      <c r="K492" s="303"/>
    </row>
    <row r="493" spans="1:11" x14ac:dyDescent="0.55000000000000004">
      <c r="A493" s="301">
        <v>86</v>
      </c>
      <c r="B493" s="307" t="s">
        <v>318</v>
      </c>
      <c r="C493" s="307" t="s">
        <v>1183</v>
      </c>
      <c r="D493" s="307" t="s">
        <v>1184</v>
      </c>
      <c r="E493" s="307" t="s">
        <v>2846</v>
      </c>
      <c r="F493" s="302" t="s">
        <v>2882</v>
      </c>
      <c r="G493" s="302" t="s">
        <v>3372</v>
      </c>
      <c r="H493" s="302"/>
      <c r="I493" s="303"/>
      <c r="J493" s="303"/>
      <c r="K493" s="303"/>
    </row>
    <row r="494" spans="1:11" x14ac:dyDescent="0.55000000000000004">
      <c r="A494" s="301">
        <v>1</v>
      </c>
      <c r="B494" s="307" t="s">
        <v>547</v>
      </c>
      <c r="C494" s="302" t="s">
        <v>4484</v>
      </c>
      <c r="D494" s="307" t="s">
        <v>547</v>
      </c>
      <c r="E494" s="307" t="s">
        <v>2847</v>
      </c>
      <c r="F494" s="302" t="s">
        <v>2881</v>
      </c>
      <c r="G494" s="302" t="s">
        <v>3373</v>
      </c>
      <c r="H494" s="302"/>
      <c r="I494" s="303"/>
      <c r="J494" s="303"/>
      <c r="K494" s="303"/>
    </row>
    <row r="495" spans="1:11" x14ac:dyDescent="0.55000000000000004">
      <c r="A495" s="301">
        <v>2</v>
      </c>
      <c r="B495" s="307" t="s">
        <v>311</v>
      </c>
      <c r="C495" s="307" t="s">
        <v>1185</v>
      </c>
      <c r="D495" s="307" t="s">
        <v>1186</v>
      </c>
      <c r="E495" s="307" t="s">
        <v>2847</v>
      </c>
      <c r="F495" s="302" t="s">
        <v>29</v>
      </c>
      <c r="G495" s="302" t="s">
        <v>3374</v>
      </c>
      <c r="H495" s="302"/>
      <c r="I495" s="303"/>
      <c r="J495" s="303"/>
      <c r="K495" s="303"/>
    </row>
    <row r="496" spans="1:11" x14ac:dyDescent="0.55000000000000004">
      <c r="A496" s="301">
        <v>3</v>
      </c>
      <c r="B496" s="307" t="s">
        <v>308</v>
      </c>
      <c r="C496" s="307" t="s">
        <v>1187</v>
      </c>
      <c r="D496" s="307" t="s">
        <v>1188</v>
      </c>
      <c r="E496" s="307" t="s">
        <v>2847</v>
      </c>
      <c r="F496" s="302" t="s">
        <v>29</v>
      </c>
      <c r="G496" s="302" t="s">
        <v>3375</v>
      </c>
      <c r="H496" s="302"/>
      <c r="I496" s="303"/>
      <c r="J496" s="303"/>
      <c r="K496" s="303"/>
    </row>
    <row r="497" spans="1:11" x14ac:dyDescent="0.55000000000000004">
      <c r="A497" s="301">
        <v>4</v>
      </c>
      <c r="B497" s="307" t="s">
        <v>308</v>
      </c>
      <c r="C497" s="307" t="s">
        <v>1189</v>
      </c>
      <c r="D497" s="307" t="s">
        <v>1190</v>
      </c>
      <c r="E497" s="307" t="s">
        <v>2847</v>
      </c>
      <c r="F497" s="302" t="s">
        <v>29</v>
      </c>
      <c r="G497" s="302" t="s">
        <v>3376</v>
      </c>
      <c r="H497" s="302"/>
      <c r="I497" s="303"/>
      <c r="J497" s="303"/>
      <c r="K497" s="303"/>
    </row>
    <row r="498" spans="1:11" x14ac:dyDescent="0.55000000000000004">
      <c r="A498" s="301">
        <v>5</v>
      </c>
      <c r="B498" s="307" t="s">
        <v>318</v>
      </c>
      <c r="C498" s="307" t="s">
        <v>1191</v>
      </c>
      <c r="D498" s="307" t="s">
        <v>1192</v>
      </c>
      <c r="E498" s="307" t="s">
        <v>2847</v>
      </c>
      <c r="F498" s="302" t="s">
        <v>29</v>
      </c>
      <c r="G498" s="302" t="s">
        <v>3377</v>
      </c>
      <c r="H498" s="302"/>
      <c r="I498" s="303"/>
      <c r="J498" s="303"/>
      <c r="K498" s="303"/>
    </row>
    <row r="499" spans="1:11" x14ac:dyDescent="0.55000000000000004">
      <c r="A499" s="301">
        <v>6</v>
      </c>
      <c r="B499" s="307" t="s">
        <v>308</v>
      </c>
      <c r="C499" s="307" t="s">
        <v>899</v>
      </c>
      <c r="D499" s="307" t="s">
        <v>1193</v>
      </c>
      <c r="E499" s="307" t="s">
        <v>2847</v>
      </c>
      <c r="F499" s="302" t="s">
        <v>29</v>
      </c>
      <c r="G499" s="302" t="s">
        <v>3378</v>
      </c>
      <c r="H499" s="302"/>
      <c r="I499" s="303"/>
      <c r="J499" s="303"/>
      <c r="K499" s="303"/>
    </row>
    <row r="500" spans="1:11" x14ac:dyDescent="0.55000000000000004">
      <c r="A500" s="301">
        <v>7</v>
      </c>
      <c r="B500" s="307" t="s">
        <v>308</v>
      </c>
      <c r="C500" s="307" t="s">
        <v>1194</v>
      </c>
      <c r="D500" s="307" t="s">
        <v>1195</v>
      </c>
      <c r="E500" s="307" t="s">
        <v>2847</v>
      </c>
      <c r="F500" s="302" t="s">
        <v>29</v>
      </c>
      <c r="G500" s="302" t="s">
        <v>3379</v>
      </c>
      <c r="H500" s="302"/>
      <c r="I500" s="303"/>
      <c r="J500" s="303"/>
      <c r="K500" s="303"/>
    </row>
    <row r="501" spans="1:11" x14ac:dyDescent="0.55000000000000004">
      <c r="A501" s="301">
        <v>8</v>
      </c>
      <c r="B501" s="307" t="s">
        <v>311</v>
      </c>
      <c r="C501" s="307" t="s">
        <v>1196</v>
      </c>
      <c r="D501" s="307" t="s">
        <v>1082</v>
      </c>
      <c r="E501" s="307" t="s">
        <v>2847</v>
      </c>
      <c r="F501" s="302" t="s">
        <v>29</v>
      </c>
      <c r="G501" s="302" t="s">
        <v>3380</v>
      </c>
      <c r="H501" s="302"/>
      <c r="I501" s="303"/>
      <c r="J501" s="303"/>
      <c r="K501" s="303"/>
    </row>
    <row r="502" spans="1:11" x14ac:dyDescent="0.55000000000000004">
      <c r="A502" s="301">
        <v>9</v>
      </c>
      <c r="B502" s="307" t="s">
        <v>318</v>
      </c>
      <c r="C502" s="307" t="s">
        <v>1197</v>
      </c>
      <c r="D502" s="307" t="s">
        <v>1198</v>
      </c>
      <c r="E502" s="307" t="s">
        <v>2847</v>
      </c>
      <c r="F502" s="302" t="s">
        <v>29</v>
      </c>
      <c r="G502" s="302" t="s">
        <v>3381</v>
      </c>
      <c r="H502" s="302"/>
      <c r="I502" s="303"/>
      <c r="J502" s="303"/>
      <c r="K502" s="303"/>
    </row>
    <row r="503" spans="1:11" x14ac:dyDescent="0.55000000000000004">
      <c r="A503" s="301">
        <v>10</v>
      </c>
      <c r="B503" s="307" t="s">
        <v>311</v>
      </c>
      <c r="C503" s="307" t="s">
        <v>1199</v>
      </c>
      <c r="D503" s="307" t="s">
        <v>1200</v>
      </c>
      <c r="E503" s="307" t="s">
        <v>2847</v>
      </c>
      <c r="F503" s="302" t="s">
        <v>29</v>
      </c>
      <c r="G503" s="302" t="s">
        <v>3382</v>
      </c>
      <c r="H503" s="302"/>
      <c r="I503" s="303"/>
      <c r="J503" s="303"/>
      <c r="K503" s="303"/>
    </row>
    <row r="504" spans="1:11" x14ac:dyDescent="0.55000000000000004">
      <c r="A504" s="301">
        <v>11</v>
      </c>
      <c r="B504" s="307" t="s">
        <v>311</v>
      </c>
      <c r="C504" s="307" t="s">
        <v>804</v>
      </c>
      <c r="D504" s="307" t="s">
        <v>1201</v>
      </c>
      <c r="E504" s="307" t="s">
        <v>2847</v>
      </c>
      <c r="F504" s="302" t="s">
        <v>29</v>
      </c>
      <c r="G504" s="302" t="s">
        <v>3383</v>
      </c>
      <c r="H504" s="302"/>
      <c r="I504" s="303"/>
      <c r="J504" s="303"/>
      <c r="K504" s="303"/>
    </row>
    <row r="505" spans="1:11" x14ac:dyDescent="0.55000000000000004">
      <c r="A505" s="301">
        <v>12</v>
      </c>
      <c r="B505" s="307" t="s">
        <v>318</v>
      </c>
      <c r="C505" s="307" t="s">
        <v>1202</v>
      </c>
      <c r="D505" s="307" t="s">
        <v>1203</v>
      </c>
      <c r="E505" s="307" t="s">
        <v>2847</v>
      </c>
      <c r="F505" s="302" t="s">
        <v>2882</v>
      </c>
      <c r="G505" s="302" t="s">
        <v>3384</v>
      </c>
      <c r="H505" s="302"/>
      <c r="I505" s="303"/>
      <c r="J505" s="303"/>
      <c r="K505" s="303"/>
    </row>
    <row r="506" spans="1:11" x14ac:dyDescent="0.55000000000000004">
      <c r="A506" s="301">
        <v>13</v>
      </c>
      <c r="B506" s="307" t="s">
        <v>308</v>
      </c>
      <c r="C506" s="307" t="s">
        <v>1093</v>
      </c>
      <c r="D506" s="307" t="s">
        <v>1204</v>
      </c>
      <c r="E506" s="307" t="s">
        <v>2847</v>
      </c>
      <c r="F506" s="302" t="s">
        <v>2882</v>
      </c>
      <c r="G506" s="302" t="s">
        <v>3385</v>
      </c>
      <c r="H506" s="302"/>
      <c r="I506" s="303"/>
      <c r="J506" s="303"/>
      <c r="K506" s="303"/>
    </row>
    <row r="507" spans="1:11" x14ac:dyDescent="0.55000000000000004">
      <c r="A507" s="301">
        <v>1</v>
      </c>
      <c r="B507" s="307" t="s">
        <v>318</v>
      </c>
      <c r="C507" s="307" t="s">
        <v>1205</v>
      </c>
      <c r="D507" s="307" t="s">
        <v>751</v>
      </c>
      <c r="E507" s="307" t="s">
        <v>2848</v>
      </c>
      <c r="F507" s="302" t="s">
        <v>2881</v>
      </c>
      <c r="G507" s="302" t="s">
        <v>3386</v>
      </c>
      <c r="H507" s="302"/>
      <c r="I507" s="303"/>
      <c r="J507" s="303"/>
      <c r="K507" s="303" t="s">
        <v>4482</v>
      </c>
    </row>
    <row r="508" spans="1:11" x14ac:dyDescent="0.55000000000000004">
      <c r="A508" s="301">
        <v>2</v>
      </c>
      <c r="B508" s="307" t="s">
        <v>318</v>
      </c>
      <c r="C508" s="307" t="s">
        <v>1206</v>
      </c>
      <c r="D508" s="307" t="s">
        <v>1207</v>
      </c>
      <c r="E508" s="307" t="s">
        <v>2848</v>
      </c>
      <c r="F508" s="302" t="s">
        <v>29</v>
      </c>
      <c r="G508" s="302" t="s">
        <v>3387</v>
      </c>
      <c r="H508" s="302"/>
      <c r="I508" s="303"/>
      <c r="J508" s="303"/>
      <c r="K508" s="303"/>
    </row>
    <row r="509" spans="1:11" x14ac:dyDescent="0.55000000000000004">
      <c r="A509" s="301">
        <v>3</v>
      </c>
      <c r="B509" s="307" t="s">
        <v>318</v>
      </c>
      <c r="C509" s="307" t="s">
        <v>703</v>
      </c>
      <c r="D509" s="307" t="s">
        <v>1208</v>
      </c>
      <c r="E509" s="307" t="s">
        <v>2848</v>
      </c>
      <c r="F509" s="302" t="s">
        <v>29</v>
      </c>
      <c r="G509" s="302" t="s">
        <v>3388</v>
      </c>
      <c r="H509" s="302"/>
      <c r="I509" s="303"/>
      <c r="J509" s="303"/>
      <c r="K509" s="303"/>
    </row>
    <row r="510" spans="1:11" x14ac:dyDescent="0.55000000000000004">
      <c r="A510" s="301">
        <v>4</v>
      </c>
      <c r="B510" s="307" t="s">
        <v>318</v>
      </c>
      <c r="C510" s="307" t="s">
        <v>1209</v>
      </c>
      <c r="D510" s="307" t="s">
        <v>1210</v>
      </c>
      <c r="E510" s="307" t="s">
        <v>2848</v>
      </c>
      <c r="F510" s="302" t="s">
        <v>29</v>
      </c>
      <c r="G510" s="302" t="s">
        <v>3389</v>
      </c>
      <c r="H510" s="302"/>
      <c r="I510" s="303"/>
      <c r="J510" s="303"/>
      <c r="K510" s="303"/>
    </row>
    <row r="511" spans="1:11" x14ac:dyDescent="0.55000000000000004">
      <c r="A511" s="301">
        <v>5</v>
      </c>
      <c r="B511" s="307" t="s">
        <v>308</v>
      </c>
      <c r="C511" s="307" t="s">
        <v>1211</v>
      </c>
      <c r="D511" s="307" t="s">
        <v>1212</v>
      </c>
      <c r="E511" s="307" t="s">
        <v>2848</v>
      </c>
      <c r="F511" s="302" t="s">
        <v>29</v>
      </c>
      <c r="G511" s="302" t="s">
        <v>3390</v>
      </c>
      <c r="H511" s="302"/>
      <c r="I511" s="303"/>
      <c r="J511" s="303"/>
      <c r="K511" s="303"/>
    </row>
    <row r="512" spans="1:11" x14ac:dyDescent="0.55000000000000004">
      <c r="A512" s="301">
        <v>6</v>
      </c>
      <c r="B512" s="307" t="s">
        <v>308</v>
      </c>
      <c r="C512" s="307" t="s">
        <v>1213</v>
      </c>
      <c r="D512" s="307" t="s">
        <v>1214</v>
      </c>
      <c r="E512" s="307" t="s">
        <v>2848</v>
      </c>
      <c r="F512" s="302" t="s">
        <v>29</v>
      </c>
      <c r="G512" s="302" t="s">
        <v>3391</v>
      </c>
      <c r="H512" s="302"/>
      <c r="I512" s="303"/>
      <c r="J512" s="303"/>
      <c r="K512" s="303"/>
    </row>
    <row r="513" spans="1:11" x14ac:dyDescent="0.55000000000000004">
      <c r="A513" s="301">
        <v>7</v>
      </c>
      <c r="B513" s="307" t="s">
        <v>308</v>
      </c>
      <c r="C513" s="307" t="s">
        <v>1215</v>
      </c>
      <c r="D513" s="307" t="s">
        <v>1216</v>
      </c>
      <c r="E513" s="307" t="s">
        <v>2848</v>
      </c>
      <c r="F513" s="302" t="s">
        <v>29</v>
      </c>
      <c r="G513" s="302" t="s">
        <v>3392</v>
      </c>
      <c r="H513" s="302"/>
      <c r="I513" s="303"/>
      <c r="J513" s="303"/>
      <c r="K513" s="303"/>
    </row>
    <row r="514" spans="1:11" x14ac:dyDescent="0.55000000000000004">
      <c r="A514" s="301">
        <v>8</v>
      </c>
      <c r="B514" s="307" t="s">
        <v>308</v>
      </c>
      <c r="C514" s="307" t="s">
        <v>1217</v>
      </c>
      <c r="D514" s="307" t="s">
        <v>1218</v>
      </c>
      <c r="E514" s="307" t="s">
        <v>2848</v>
      </c>
      <c r="F514" s="302" t="s">
        <v>29</v>
      </c>
      <c r="G514" s="302" t="s">
        <v>3393</v>
      </c>
      <c r="H514" s="302"/>
      <c r="I514" s="303"/>
      <c r="J514" s="303"/>
      <c r="K514" s="303"/>
    </row>
    <row r="515" spans="1:11" x14ac:dyDescent="0.55000000000000004">
      <c r="A515" s="301">
        <v>9</v>
      </c>
      <c r="B515" s="307" t="s">
        <v>308</v>
      </c>
      <c r="C515" s="307" t="s">
        <v>1219</v>
      </c>
      <c r="D515" s="307" t="s">
        <v>1220</v>
      </c>
      <c r="E515" s="307" t="s">
        <v>2848</v>
      </c>
      <c r="F515" s="302" t="s">
        <v>29</v>
      </c>
      <c r="G515" s="302" t="s">
        <v>3394</v>
      </c>
      <c r="H515" s="302"/>
      <c r="I515" s="303"/>
      <c r="J515" s="303"/>
      <c r="K515" s="303"/>
    </row>
    <row r="516" spans="1:11" x14ac:dyDescent="0.55000000000000004">
      <c r="A516" s="301">
        <v>10</v>
      </c>
      <c r="B516" s="307" t="s">
        <v>318</v>
      </c>
      <c r="C516" s="307" t="s">
        <v>1221</v>
      </c>
      <c r="D516" s="307" t="s">
        <v>1222</v>
      </c>
      <c r="E516" s="307" t="s">
        <v>2848</v>
      </c>
      <c r="F516" s="302" t="s">
        <v>29</v>
      </c>
      <c r="G516" s="302" t="s">
        <v>3395</v>
      </c>
      <c r="H516" s="302"/>
      <c r="I516" s="303"/>
      <c r="J516" s="303"/>
      <c r="K516" s="303"/>
    </row>
    <row r="517" spans="1:11" x14ac:dyDescent="0.55000000000000004">
      <c r="A517" s="301">
        <v>11</v>
      </c>
      <c r="B517" s="307" t="s">
        <v>318</v>
      </c>
      <c r="C517" s="307" t="s">
        <v>1223</v>
      </c>
      <c r="D517" s="307" t="s">
        <v>1224</v>
      </c>
      <c r="E517" s="307" t="s">
        <v>2848</v>
      </c>
      <c r="F517" s="302" t="s">
        <v>29</v>
      </c>
      <c r="G517" s="302" t="s">
        <v>3396</v>
      </c>
      <c r="H517" s="302"/>
      <c r="I517" s="303"/>
      <c r="J517" s="303"/>
      <c r="K517" s="303"/>
    </row>
    <row r="518" spans="1:11" x14ac:dyDescent="0.55000000000000004">
      <c r="A518" s="301">
        <v>12</v>
      </c>
      <c r="B518" s="307" t="s">
        <v>308</v>
      </c>
      <c r="C518" s="307" t="s">
        <v>1225</v>
      </c>
      <c r="D518" s="307" t="s">
        <v>1226</v>
      </c>
      <c r="E518" s="307" t="s">
        <v>2848</v>
      </c>
      <c r="F518" s="302" t="s">
        <v>2882</v>
      </c>
      <c r="G518" s="302" t="s">
        <v>3397</v>
      </c>
      <c r="H518" s="302"/>
      <c r="I518" s="303"/>
      <c r="J518" s="303"/>
      <c r="K518" s="303"/>
    </row>
    <row r="519" spans="1:11" x14ac:dyDescent="0.55000000000000004">
      <c r="A519" s="301">
        <v>13</v>
      </c>
      <c r="B519" s="307" t="s">
        <v>318</v>
      </c>
      <c r="C519" s="307" t="s">
        <v>647</v>
      </c>
      <c r="D519" s="307" t="s">
        <v>1227</v>
      </c>
      <c r="E519" s="307" t="s">
        <v>2848</v>
      </c>
      <c r="F519" s="302" t="s">
        <v>2882</v>
      </c>
      <c r="G519" s="302" t="s">
        <v>3398</v>
      </c>
      <c r="H519" s="302"/>
      <c r="I519" s="303"/>
      <c r="J519" s="303"/>
      <c r="K519" s="303"/>
    </row>
    <row r="520" spans="1:11" x14ac:dyDescent="0.55000000000000004">
      <c r="A520" s="301">
        <v>1</v>
      </c>
      <c r="B520" s="307" t="s">
        <v>308</v>
      </c>
      <c r="C520" s="307" t="s">
        <v>1228</v>
      </c>
      <c r="D520" s="307" t="s">
        <v>838</v>
      </c>
      <c r="E520" s="307" t="s">
        <v>2849</v>
      </c>
      <c r="F520" s="302" t="s">
        <v>2881</v>
      </c>
      <c r="G520" s="302" t="s">
        <v>3399</v>
      </c>
      <c r="H520" s="302"/>
      <c r="I520" s="303"/>
      <c r="J520" s="303"/>
      <c r="K520" s="303" t="s">
        <v>4482</v>
      </c>
    </row>
    <row r="521" spans="1:11" x14ac:dyDescent="0.55000000000000004">
      <c r="A521" s="301">
        <v>2</v>
      </c>
      <c r="B521" s="307" t="s">
        <v>318</v>
      </c>
      <c r="C521" s="307" t="s">
        <v>1229</v>
      </c>
      <c r="D521" s="307" t="s">
        <v>1013</v>
      </c>
      <c r="E521" s="307" t="s">
        <v>2849</v>
      </c>
      <c r="F521" s="302" t="s">
        <v>29</v>
      </c>
      <c r="G521" s="302" t="s">
        <v>3400</v>
      </c>
      <c r="H521" s="302"/>
      <c r="I521" s="303"/>
      <c r="J521" s="303"/>
      <c r="K521" s="303"/>
    </row>
    <row r="522" spans="1:11" x14ac:dyDescent="0.55000000000000004">
      <c r="A522" s="301">
        <v>3</v>
      </c>
      <c r="B522" s="307" t="s">
        <v>318</v>
      </c>
      <c r="C522" s="307" t="s">
        <v>1230</v>
      </c>
      <c r="D522" s="307" t="s">
        <v>1231</v>
      </c>
      <c r="E522" s="307" t="s">
        <v>2849</v>
      </c>
      <c r="F522" s="302" t="s">
        <v>29</v>
      </c>
      <c r="G522" s="302" t="s">
        <v>3401</v>
      </c>
      <c r="H522" s="302"/>
      <c r="I522" s="303"/>
      <c r="J522" s="303"/>
      <c r="K522" s="303"/>
    </row>
    <row r="523" spans="1:11" x14ac:dyDescent="0.55000000000000004">
      <c r="A523" s="301">
        <v>4</v>
      </c>
      <c r="B523" s="307" t="s">
        <v>308</v>
      </c>
      <c r="C523" s="307" t="s">
        <v>1232</v>
      </c>
      <c r="D523" s="307" t="s">
        <v>1233</v>
      </c>
      <c r="E523" s="307" t="s">
        <v>2849</v>
      </c>
      <c r="F523" s="302" t="s">
        <v>29</v>
      </c>
      <c r="G523" s="302" t="s">
        <v>3402</v>
      </c>
      <c r="H523" s="302"/>
      <c r="I523" s="303"/>
      <c r="J523" s="303"/>
      <c r="K523" s="303"/>
    </row>
    <row r="524" spans="1:11" x14ac:dyDescent="0.55000000000000004">
      <c r="A524" s="301">
        <v>5</v>
      </c>
      <c r="B524" s="307" t="s">
        <v>311</v>
      </c>
      <c r="C524" s="307" t="s">
        <v>1234</v>
      </c>
      <c r="D524" s="307" t="s">
        <v>1235</v>
      </c>
      <c r="E524" s="307" t="s">
        <v>2849</v>
      </c>
      <c r="F524" s="302" t="s">
        <v>29</v>
      </c>
      <c r="G524" s="302" t="s">
        <v>3403</v>
      </c>
      <c r="H524" s="302"/>
      <c r="I524" s="303"/>
      <c r="J524" s="303"/>
      <c r="K524" s="303"/>
    </row>
    <row r="525" spans="1:11" x14ac:dyDescent="0.55000000000000004">
      <c r="A525" s="301">
        <v>6</v>
      </c>
      <c r="B525" s="307" t="s">
        <v>308</v>
      </c>
      <c r="C525" s="307" t="s">
        <v>1236</v>
      </c>
      <c r="D525" s="307" t="s">
        <v>1237</v>
      </c>
      <c r="E525" s="307" t="s">
        <v>2849</v>
      </c>
      <c r="F525" s="302" t="s">
        <v>29</v>
      </c>
      <c r="G525" s="302" t="s">
        <v>3404</v>
      </c>
      <c r="H525" s="302"/>
      <c r="I525" s="303"/>
      <c r="J525" s="303"/>
      <c r="K525" s="303"/>
    </row>
    <row r="526" spans="1:11" x14ac:dyDescent="0.55000000000000004">
      <c r="A526" s="301">
        <v>7</v>
      </c>
      <c r="B526" s="307" t="s">
        <v>308</v>
      </c>
      <c r="C526" s="307" t="s">
        <v>1101</v>
      </c>
      <c r="D526" s="307" t="s">
        <v>1238</v>
      </c>
      <c r="E526" s="307" t="s">
        <v>2849</v>
      </c>
      <c r="F526" s="302" t="s">
        <v>29</v>
      </c>
      <c r="G526" s="302" t="s">
        <v>3405</v>
      </c>
      <c r="H526" s="302"/>
      <c r="I526" s="303"/>
      <c r="J526" s="303"/>
      <c r="K526" s="303"/>
    </row>
    <row r="527" spans="1:11" x14ac:dyDescent="0.55000000000000004">
      <c r="A527" s="301">
        <v>8</v>
      </c>
      <c r="B527" s="307" t="s">
        <v>308</v>
      </c>
      <c r="C527" s="307" t="s">
        <v>1239</v>
      </c>
      <c r="D527" s="307" t="s">
        <v>1235</v>
      </c>
      <c r="E527" s="307" t="s">
        <v>2849</v>
      </c>
      <c r="F527" s="302" t="s">
        <v>29</v>
      </c>
      <c r="G527" s="302" t="s">
        <v>3406</v>
      </c>
      <c r="H527" s="302"/>
      <c r="I527" s="303"/>
      <c r="J527" s="303"/>
      <c r="K527" s="303"/>
    </row>
    <row r="528" spans="1:11" x14ac:dyDescent="0.55000000000000004">
      <c r="A528" s="301">
        <v>9</v>
      </c>
      <c r="B528" s="307" t="s">
        <v>308</v>
      </c>
      <c r="C528" s="307" t="s">
        <v>1240</v>
      </c>
      <c r="D528" s="307" t="s">
        <v>955</v>
      </c>
      <c r="E528" s="307" t="s">
        <v>2849</v>
      </c>
      <c r="F528" s="302" t="s">
        <v>29</v>
      </c>
      <c r="G528" s="302" t="s">
        <v>3407</v>
      </c>
      <c r="H528" s="302"/>
      <c r="I528" s="303"/>
      <c r="J528" s="303"/>
      <c r="K528" s="303"/>
    </row>
    <row r="529" spans="1:11" x14ac:dyDescent="0.55000000000000004">
      <c r="A529" s="301">
        <v>10</v>
      </c>
      <c r="B529" s="307" t="s">
        <v>318</v>
      </c>
      <c r="C529" s="307" t="s">
        <v>1241</v>
      </c>
      <c r="D529" s="307" t="s">
        <v>1242</v>
      </c>
      <c r="E529" s="307" t="s">
        <v>2849</v>
      </c>
      <c r="F529" s="302" t="s">
        <v>29</v>
      </c>
      <c r="G529" s="302" t="s">
        <v>3408</v>
      </c>
      <c r="H529" s="302"/>
      <c r="I529" s="303"/>
      <c r="J529" s="303"/>
      <c r="K529" s="303"/>
    </row>
    <row r="530" spans="1:11" x14ac:dyDescent="0.55000000000000004">
      <c r="A530" s="301">
        <v>11</v>
      </c>
      <c r="B530" s="307" t="s">
        <v>311</v>
      </c>
      <c r="C530" s="307" t="s">
        <v>1243</v>
      </c>
      <c r="D530" s="307" t="s">
        <v>1244</v>
      </c>
      <c r="E530" s="307" t="s">
        <v>2849</v>
      </c>
      <c r="F530" s="302" t="s">
        <v>29</v>
      </c>
      <c r="G530" s="302" t="s">
        <v>3409</v>
      </c>
      <c r="H530" s="302"/>
      <c r="I530" s="303"/>
      <c r="J530" s="303"/>
      <c r="K530" s="303"/>
    </row>
    <row r="531" spans="1:11" x14ac:dyDescent="0.55000000000000004">
      <c r="A531" s="301">
        <v>12</v>
      </c>
      <c r="B531" s="307" t="s">
        <v>318</v>
      </c>
      <c r="C531" s="307" t="s">
        <v>1245</v>
      </c>
      <c r="D531" s="307" t="s">
        <v>1246</v>
      </c>
      <c r="E531" s="307" t="s">
        <v>2849</v>
      </c>
      <c r="F531" s="302" t="s">
        <v>29</v>
      </c>
      <c r="G531" s="302" t="s">
        <v>3410</v>
      </c>
      <c r="H531" s="302"/>
      <c r="I531" s="303"/>
      <c r="J531" s="303"/>
      <c r="K531" s="303"/>
    </row>
    <row r="532" spans="1:11" x14ac:dyDescent="0.55000000000000004">
      <c r="A532" s="301">
        <v>13</v>
      </c>
      <c r="B532" s="307" t="s">
        <v>318</v>
      </c>
      <c r="C532" s="307" t="s">
        <v>1147</v>
      </c>
      <c r="D532" s="307" t="s">
        <v>1247</v>
      </c>
      <c r="E532" s="307" t="s">
        <v>2849</v>
      </c>
      <c r="F532" s="302" t="s">
        <v>2882</v>
      </c>
      <c r="G532" s="302" t="s">
        <v>3411</v>
      </c>
      <c r="H532" s="302"/>
      <c r="I532" s="303"/>
      <c r="J532" s="303"/>
      <c r="K532" s="303"/>
    </row>
    <row r="533" spans="1:11" x14ac:dyDescent="0.55000000000000004">
      <c r="A533" s="301">
        <v>1</v>
      </c>
      <c r="B533" s="307" t="s">
        <v>308</v>
      </c>
      <c r="C533" s="307" t="s">
        <v>1248</v>
      </c>
      <c r="D533" s="307" t="s">
        <v>315</v>
      </c>
      <c r="E533" s="307" t="s">
        <v>2850</v>
      </c>
      <c r="F533" s="302" t="s">
        <v>2881</v>
      </c>
      <c r="G533" s="302" t="s">
        <v>3412</v>
      </c>
      <c r="H533" s="302"/>
      <c r="I533" s="303"/>
      <c r="J533" s="303"/>
      <c r="K533" s="303" t="s">
        <v>4482</v>
      </c>
    </row>
    <row r="534" spans="1:11" x14ac:dyDescent="0.55000000000000004">
      <c r="A534" s="301">
        <v>2</v>
      </c>
      <c r="B534" s="307" t="s">
        <v>318</v>
      </c>
      <c r="C534" s="307" t="s">
        <v>1249</v>
      </c>
      <c r="D534" s="307" t="s">
        <v>1250</v>
      </c>
      <c r="E534" s="307" t="s">
        <v>2850</v>
      </c>
      <c r="F534" s="302" t="s">
        <v>272</v>
      </c>
      <c r="G534" s="302" t="s">
        <v>3413</v>
      </c>
      <c r="H534" s="302"/>
      <c r="I534" s="303"/>
      <c r="J534" s="303"/>
      <c r="K534" s="303" t="s">
        <v>4483</v>
      </c>
    </row>
    <row r="535" spans="1:11" x14ac:dyDescent="0.55000000000000004">
      <c r="A535" s="301">
        <v>3</v>
      </c>
      <c r="B535" s="307" t="s">
        <v>318</v>
      </c>
      <c r="C535" s="307" t="s">
        <v>1251</v>
      </c>
      <c r="D535" s="307" t="s">
        <v>1252</v>
      </c>
      <c r="E535" s="307" t="s">
        <v>2850</v>
      </c>
      <c r="F535" s="302" t="s">
        <v>272</v>
      </c>
      <c r="G535" s="302" t="s">
        <v>3414</v>
      </c>
      <c r="H535" s="302"/>
      <c r="I535" s="303"/>
      <c r="J535" s="303"/>
      <c r="K535" s="303" t="s">
        <v>4483</v>
      </c>
    </row>
    <row r="536" spans="1:11" s="297" customFormat="1" x14ac:dyDescent="0.55000000000000004">
      <c r="A536" s="301">
        <v>4</v>
      </c>
      <c r="B536" s="307" t="s">
        <v>318</v>
      </c>
      <c r="C536" s="307" t="s">
        <v>1253</v>
      </c>
      <c r="D536" s="307" t="s">
        <v>1254</v>
      </c>
      <c r="E536" s="307" t="s">
        <v>2850</v>
      </c>
      <c r="F536" s="302" t="s">
        <v>29</v>
      </c>
      <c r="G536" s="302" t="s">
        <v>3415</v>
      </c>
      <c r="H536" s="302"/>
      <c r="I536" s="303"/>
      <c r="J536" s="303"/>
      <c r="K536" s="303"/>
    </row>
    <row r="537" spans="1:11" x14ac:dyDescent="0.55000000000000004">
      <c r="A537" s="301">
        <v>5</v>
      </c>
      <c r="B537" s="307" t="s">
        <v>318</v>
      </c>
      <c r="C537" s="307" t="s">
        <v>1255</v>
      </c>
      <c r="D537" s="307" t="s">
        <v>1256</v>
      </c>
      <c r="E537" s="307" t="s">
        <v>2850</v>
      </c>
      <c r="F537" s="302" t="s">
        <v>29</v>
      </c>
      <c r="G537" s="302" t="s">
        <v>3416</v>
      </c>
      <c r="H537" s="302"/>
      <c r="I537" s="303"/>
      <c r="J537" s="303"/>
      <c r="K537" s="303"/>
    </row>
    <row r="538" spans="1:11" x14ac:dyDescent="0.55000000000000004">
      <c r="A538" s="301">
        <v>6</v>
      </c>
      <c r="B538" s="307" t="s">
        <v>308</v>
      </c>
      <c r="C538" s="307" t="s">
        <v>1257</v>
      </c>
      <c r="D538" s="307" t="s">
        <v>1258</v>
      </c>
      <c r="E538" s="307" t="s">
        <v>2850</v>
      </c>
      <c r="F538" s="302" t="s">
        <v>29</v>
      </c>
      <c r="G538" s="302" t="s">
        <v>3417</v>
      </c>
      <c r="H538" s="302"/>
      <c r="I538" s="303"/>
      <c r="J538" s="303"/>
      <c r="K538" s="303"/>
    </row>
    <row r="539" spans="1:11" x14ac:dyDescent="0.55000000000000004">
      <c r="A539" s="301">
        <v>7</v>
      </c>
      <c r="B539" s="307" t="s">
        <v>311</v>
      </c>
      <c r="C539" s="307" t="s">
        <v>1259</v>
      </c>
      <c r="D539" s="307" t="s">
        <v>1260</v>
      </c>
      <c r="E539" s="307" t="s">
        <v>2850</v>
      </c>
      <c r="F539" s="302" t="s">
        <v>29</v>
      </c>
      <c r="G539" s="302" t="s">
        <v>3418</v>
      </c>
      <c r="H539" s="302"/>
      <c r="I539" s="303"/>
      <c r="J539" s="303"/>
      <c r="K539" s="303"/>
    </row>
    <row r="540" spans="1:11" x14ac:dyDescent="0.55000000000000004">
      <c r="A540" s="301">
        <v>8</v>
      </c>
      <c r="B540" s="307" t="s">
        <v>311</v>
      </c>
      <c r="C540" s="307" t="s">
        <v>1261</v>
      </c>
      <c r="D540" s="307" t="s">
        <v>407</v>
      </c>
      <c r="E540" s="307" t="s">
        <v>2850</v>
      </c>
      <c r="F540" s="302" t="s">
        <v>29</v>
      </c>
      <c r="G540" s="302" t="s">
        <v>3419</v>
      </c>
      <c r="H540" s="302"/>
      <c r="I540" s="303"/>
      <c r="J540" s="303"/>
      <c r="K540" s="303"/>
    </row>
    <row r="541" spans="1:11" x14ac:dyDescent="0.55000000000000004">
      <c r="A541" s="301">
        <v>9</v>
      </c>
      <c r="B541" s="307" t="s">
        <v>318</v>
      </c>
      <c r="C541" s="307" t="s">
        <v>460</v>
      </c>
      <c r="D541" s="307" t="s">
        <v>1262</v>
      </c>
      <c r="E541" s="307" t="s">
        <v>2850</v>
      </c>
      <c r="F541" s="302" t="s">
        <v>29</v>
      </c>
      <c r="G541" s="302" t="s">
        <v>3420</v>
      </c>
      <c r="H541" s="302"/>
      <c r="I541" s="303"/>
      <c r="J541" s="303"/>
      <c r="K541" s="303"/>
    </row>
    <row r="542" spans="1:11" x14ac:dyDescent="0.55000000000000004">
      <c r="A542" s="301">
        <v>10</v>
      </c>
      <c r="B542" s="307" t="s">
        <v>311</v>
      </c>
      <c r="C542" s="307" t="s">
        <v>1263</v>
      </c>
      <c r="D542" s="307" t="s">
        <v>1264</v>
      </c>
      <c r="E542" s="307" t="s">
        <v>2850</v>
      </c>
      <c r="F542" s="302" t="s">
        <v>29</v>
      </c>
      <c r="G542" s="302" t="s">
        <v>3421</v>
      </c>
      <c r="H542" s="302"/>
      <c r="I542" s="303"/>
      <c r="J542" s="303"/>
      <c r="K542" s="303"/>
    </row>
    <row r="543" spans="1:11" x14ac:dyDescent="0.55000000000000004">
      <c r="A543" s="301">
        <v>11</v>
      </c>
      <c r="B543" s="307" t="s">
        <v>318</v>
      </c>
      <c r="C543" s="307" t="s">
        <v>1265</v>
      </c>
      <c r="D543" s="307" t="s">
        <v>1266</v>
      </c>
      <c r="E543" s="307" t="s">
        <v>2850</v>
      </c>
      <c r="F543" s="302" t="s">
        <v>29</v>
      </c>
      <c r="G543" s="302" t="s">
        <v>3422</v>
      </c>
      <c r="H543" s="302"/>
      <c r="I543" s="303"/>
      <c r="J543" s="303"/>
      <c r="K543" s="303"/>
    </row>
    <row r="544" spans="1:11" x14ac:dyDescent="0.55000000000000004">
      <c r="A544" s="301">
        <v>12</v>
      </c>
      <c r="B544" s="307" t="s">
        <v>308</v>
      </c>
      <c r="C544" s="307" t="s">
        <v>1267</v>
      </c>
      <c r="D544" s="307" t="s">
        <v>1268</v>
      </c>
      <c r="E544" s="307" t="s">
        <v>2850</v>
      </c>
      <c r="F544" s="302" t="s">
        <v>29</v>
      </c>
      <c r="G544" s="302" t="s">
        <v>3423</v>
      </c>
      <c r="H544" s="302"/>
      <c r="I544" s="303"/>
      <c r="J544" s="303"/>
      <c r="K544" s="303"/>
    </row>
    <row r="545" spans="1:11" x14ac:dyDescent="0.55000000000000004">
      <c r="A545" s="301">
        <v>13</v>
      </c>
      <c r="B545" s="307" t="s">
        <v>308</v>
      </c>
      <c r="C545" s="307" t="s">
        <v>1269</v>
      </c>
      <c r="D545" s="307" t="s">
        <v>1270</v>
      </c>
      <c r="E545" s="307" t="s">
        <v>2850</v>
      </c>
      <c r="F545" s="302" t="s">
        <v>29</v>
      </c>
      <c r="G545" s="302" t="s">
        <v>3424</v>
      </c>
      <c r="H545" s="302"/>
      <c r="I545" s="303"/>
      <c r="J545" s="303"/>
      <c r="K545" s="303"/>
    </row>
    <row r="546" spans="1:11" x14ac:dyDescent="0.55000000000000004">
      <c r="A546" s="301">
        <v>14</v>
      </c>
      <c r="B546" s="307" t="s">
        <v>318</v>
      </c>
      <c r="C546" s="307" t="s">
        <v>1271</v>
      </c>
      <c r="D546" s="307" t="s">
        <v>1272</v>
      </c>
      <c r="E546" s="307" t="s">
        <v>2850</v>
      </c>
      <c r="F546" s="302" t="s">
        <v>29</v>
      </c>
      <c r="G546" s="302" t="s">
        <v>3425</v>
      </c>
      <c r="H546" s="302"/>
      <c r="I546" s="303"/>
      <c r="J546" s="303"/>
      <c r="K546" s="303"/>
    </row>
    <row r="547" spans="1:11" x14ac:dyDescent="0.55000000000000004">
      <c r="A547" s="301">
        <v>15</v>
      </c>
      <c r="B547" s="307" t="s">
        <v>547</v>
      </c>
      <c r="C547" s="302" t="s">
        <v>4484</v>
      </c>
      <c r="D547" s="307" t="s">
        <v>547</v>
      </c>
      <c r="E547" s="307" t="s">
        <v>2850</v>
      </c>
      <c r="F547" s="302" t="s">
        <v>29</v>
      </c>
      <c r="G547" s="302" t="s">
        <v>3426</v>
      </c>
      <c r="H547" s="302"/>
      <c r="I547" s="303"/>
      <c r="J547" s="303"/>
      <c r="K547" s="303" t="s">
        <v>4486</v>
      </c>
    </row>
    <row r="548" spans="1:11" x14ac:dyDescent="0.55000000000000004">
      <c r="A548" s="301">
        <v>16</v>
      </c>
      <c r="B548" s="307" t="s">
        <v>318</v>
      </c>
      <c r="C548" s="307" t="s">
        <v>1273</v>
      </c>
      <c r="D548" s="307" t="s">
        <v>1274</v>
      </c>
      <c r="E548" s="307" t="s">
        <v>2850</v>
      </c>
      <c r="F548" s="302" t="s">
        <v>29</v>
      </c>
      <c r="G548" s="302" t="s">
        <v>3427</v>
      </c>
      <c r="H548" s="302"/>
      <c r="I548" s="303"/>
      <c r="J548" s="303"/>
      <c r="K548" s="303"/>
    </row>
    <row r="549" spans="1:11" x14ac:dyDescent="0.55000000000000004">
      <c r="A549" s="301">
        <v>17</v>
      </c>
      <c r="B549" s="307" t="s">
        <v>308</v>
      </c>
      <c r="C549" s="307" t="s">
        <v>1275</v>
      </c>
      <c r="D549" s="307" t="s">
        <v>1276</v>
      </c>
      <c r="E549" s="307" t="s">
        <v>2850</v>
      </c>
      <c r="F549" s="302" t="s">
        <v>29</v>
      </c>
      <c r="G549" s="302" t="s">
        <v>3428</v>
      </c>
      <c r="H549" s="302"/>
      <c r="I549" s="303"/>
      <c r="J549" s="303"/>
      <c r="K549" s="303"/>
    </row>
    <row r="550" spans="1:11" x14ac:dyDescent="0.55000000000000004">
      <c r="A550" s="301">
        <v>18</v>
      </c>
      <c r="B550" s="307" t="s">
        <v>318</v>
      </c>
      <c r="C550" s="307" t="s">
        <v>1277</v>
      </c>
      <c r="D550" s="307" t="s">
        <v>1278</v>
      </c>
      <c r="E550" s="307" t="s">
        <v>2850</v>
      </c>
      <c r="F550" s="302" t="s">
        <v>29</v>
      </c>
      <c r="G550" s="302" t="s">
        <v>3429</v>
      </c>
      <c r="H550" s="302"/>
      <c r="I550" s="303"/>
      <c r="J550" s="303"/>
      <c r="K550" s="303"/>
    </row>
    <row r="551" spans="1:11" x14ac:dyDescent="0.55000000000000004">
      <c r="A551" s="301">
        <v>19</v>
      </c>
      <c r="B551" s="307" t="s">
        <v>318</v>
      </c>
      <c r="C551" s="307" t="s">
        <v>1279</v>
      </c>
      <c r="D551" s="307" t="s">
        <v>1280</v>
      </c>
      <c r="E551" s="307" t="s">
        <v>2850</v>
      </c>
      <c r="F551" s="302" t="s">
        <v>29</v>
      </c>
      <c r="G551" s="302" t="s">
        <v>3430</v>
      </c>
      <c r="H551" s="302"/>
      <c r="I551" s="303"/>
      <c r="J551" s="303"/>
      <c r="K551" s="303"/>
    </row>
    <row r="552" spans="1:11" x14ac:dyDescent="0.55000000000000004">
      <c r="A552" s="301">
        <v>20</v>
      </c>
      <c r="B552" s="307" t="s">
        <v>318</v>
      </c>
      <c r="C552" s="307" t="s">
        <v>1281</v>
      </c>
      <c r="D552" s="307" t="s">
        <v>1282</v>
      </c>
      <c r="E552" s="307" t="s">
        <v>2850</v>
      </c>
      <c r="F552" s="302" t="s">
        <v>29</v>
      </c>
      <c r="G552" s="302" t="s">
        <v>3431</v>
      </c>
      <c r="H552" s="302"/>
      <c r="I552" s="303"/>
      <c r="J552" s="303"/>
      <c r="K552" s="303"/>
    </row>
    <row r="553" spans="1:11" x14ac:dyDescent="0.55000000000000004">
      <c r="A553" s="301">
        <v>21</v>
      </c>
      <c r="B553" s="307" t="s">
        <v>308</v>
      </c>
      <c r="C553" s="307" t="s">
        <v>1283</v>
      </c>
      <c r="D553" s="307" t="s">
        <v>431</v>
      </c>
      <c r="E553" s="307" t="s">
        <v>2850</v>
      </c>
      <c r="F553" s="302" t="s">
        <v>29</v>
      </c>
      <c r="G553" s="302" t="s">
        <v>3432</v>
      </c>
      <c r="H553" s="302"/>
      <c r="I553" s="303"/>
      <c r="J553" s="303"/>
      <c r="K553" s="303"/>
    </row>
    <row r="554" spans="1:11" x14ac:dyDescent="0.55000000000000004">
      <c r="A554" s="301">
        <v>22</v>
      </c>
      <c r="B554" s="307" t="s">
        <v>308</v>
      </c>
      <c r="C554" s="307" t="s">
        <v>309</v>
      </c>
      <c r="D554" s="307" t="s">
        <v>1284</v>
      </c>
      <c r="E554" s="307" t="s">
        <v>2850</v>
      </c>
      <c r="F554" s="302" t="s">
        <v>29</v>
      </c>
      <c r="G554" s="302" t="s">
        <v>3433</v>
      </c>
      <c r="H554" s="302"/>
      <c r="I554" s="303"/>
      <c r="J554" s="303"/>
      <c r="K554" s="303"/>
    </row>
    <row r="555" spans="1:11" x14ac:dyDescent="0.55000000000000004">
      <c r="A555" s="301">
        <v>23</v>
      </c>
      <c r="B555" s="307" t="s">
        <v>308</v>
      </c>
      <c r="C555" s="307" t="s">
        <v>1285</v>
      </c>
      <c r="D555" s="307" t="s">
        <v>1286</v>
      </c>
      <c r="E555" s="307" t="s">
        <v>2850</v>
      </c>
      <c r="F555" s="302" t="s">
        <v>29</v>
      </c>
      <c r="G555" s="302" t="s">
        <v>3434</v>
      </c>
      <c r="H555" s="302"/>
      <c r="I555" s="303"/>
      <c r="J555" s="303"/>
      <c r="K555" s="303"/>
    </row>
    <row r="556" spans="1:11" x14ac:dyDescent="0.55000000000000004">
      <c r="A556" s="301">
        <v>24</v>
      </c>
      <c r="B556" s="307" t="s">
        <v>308</v>
      </c>
      <c r="C556" s="307" t="s">
        <v>1287</v>
      </c>
      <c r="D556" s="307" t="s">
        <v>1288</v>
      </c>
      <c r="E556" s="307" t="s">
        <v>2850</v>
      </c>
      <c r="F556" s="302" t="s">
        <v>29</v>
      </c>
      <c r="G556" s="302" t="s">
        <v>3435</v>
      </c>
      <c r="H556" s="302"/>
      <c r="I556" s="303"/>
      <c r="J556" s="303"/>
      <c r="K556" s="303"/>
    </row>
    <row r="557" spans="1:11" x14ac:dyDescent="0.55000000000000004">
      <c r="A557" s="301">
        <v>25</v>
      </c>
      <c r="B557" s="307" t="s">
        <v>311</v>
      </c>
      <c r="C557" s="307" t="s">
        <v>1289</v>
      </c>
      <c r="D557" s="307" t="s">
        <v>1290</v>
      </c>
      <c r="E557" s="307" t="s">
        <v>2850</v>
      </c>
      <c r="F557" s="302" t="s">
        <v>29</v>
      </c>
      <c r="G557" s="302" t="s">
        <v>3436</v>
      </c>
      <c r="H557" s="302"/>
      <c r="I557" s="303"/>
      <c r="J557" s="303"/>
      <c r="K557" s="303"/>
    </row>
    <row r="558" spans="1:11" x14ac:dyDescent="0.55000000000000004">
      <c r="A558" s="301">
        <v>26</v>
      </c>
      <c r="B558" s="307" t="s">
        <v>318</v>
      </c>
      <c r="C558" s="307" t="s">
        <v>1291</v>
      </c>
      <c r="D558" s="307" t="s">
        <v>1292</v>
      </c>
      <c r="E558" s="307" t="s">
        <v>2850</v>
      </c>
      <c r="F558" s="302" t="s">
        <v>29</v>
      </c>
      <c r="G558" s="302" t="s">
        <v>3437</v>
      </c>
      <c r="H558" s="302"/>
      <c r="I558" s="303"/>
      <c r="J558" s="303"/>
      <c r="K558" s="303"/>
    </row>
    <row r="559" spans="1:11" x14ac:dyDescent="0.55000000000000004">
      <c r="A559" s="301">
        <v>27</v>
      </c>
      <c r="B559" s="307" t="s">
        <v>318</v>
      </c>
      <c r="C559" s="307" t="s">
        <v>1293</v>
      </c>
      <c r="D559" s="307" t="s">
        <v>1294</v>
      </c>
      <c r="E559" s="307" t="s">
        <v>2850</v>
      </c>
      <c r="F559" s="302" t="s">
        <v>29</v>
      </c>
      <c r="G559" s="302" t="s">
        <v>3438</v>
      </c>
      <c r="H559" s="302"/>
      <c r="I559" s="303"/>
      <c r="J559" s="303"/>
      <c r="K559" s="303"/>
    </row>
    <row r="560" spans="1:11" x14ac:dyDescent="0.55000000000000004">
      <c r="A560" s="301">
        <v>28</v>
      </c>
      <c r="B560" s="307" t="s">
        <v>318</v>
      </c>
      <c r="C560" s="307" t="s">
        <v>1295</v>
      </c>
      <c r="D560" s="307" t="s">
        <v>1296</v>
      </c>
      <c r="E560" s="307" t="s">
        <v>2850</v>
      </c>
      <c r="F560" s="302" t="s">
        <v>29</v>
      </c>
      <c r="G560" s="302" t="s">
        <v>3439</v>
      </c>
      <c r="H560" s="302"/>
      <c r="I560" s="303"/>
      <c r="J560" s="303"/>
      <c r="K560" s="303"/>
    </row>
    <row r="561" spans="1:11" x14ac:dyDescent="0.55000000000000004">
      <c r="A561" s="301">
        <v>29</v>
      </c>
      <c r="B561" s="307" t="s">
        <v>318</v>
      </c>
      <c r="C561" s="307" t="s">
        <v>663</v>
      </c>
      <c r="D561" s="307" t="s">
        <v>1297</v>
      </c>
      <c r="E561" s="307" t="s">
        <v>2850</v>
      </c>
      <c r="F561" s="302" t="s">
        <v>29</v>
      </c>
      <c r="G561" s="302" t="s">
        <v>3440</v>
      </c>
      <c r="H561" s="302"/>
      <c r="I561" s="303"/>
      <c r="J561" s="303"/>
      <c r="K561" s="303"/>
    </row>
    <row r="562" spans="1:11" x14ac:dyDescent="0.55000000000000004">
      <c r="A562" s="301">
        <v>30</v>
      </c>
      <c r="B562" s="307" t="s">
        <v>308</v>
      </c>
      <c r="C562" s="307" t="s">
        <v>1298</v>
      </c>
      <c r="D562" s="307" t="s">
        <v>1299</v>
      </c>
      <c r="E562" s="307" t="s">
        <v>2850</v>
      </c>
      <c r="F562" s="302" t="s">
        <v>29</v>
      </c>
      <c r="G562" s="302" t="s">
        <v>3441</v>
      </c>
      <c r="H562" s="302"/>
      <c r="I562" s="303"/>
      <c r="J562" s="303"/>
      <c r="K562" s="303"/>
    </row>
    <row r="563" spans="1:11" x14ac:dyDescent="0.55000000000000004">
      <c r="A563" s="301">
        <v>31</v>
      </c>
      <c r="B563" s="307" t="s">
        <v>318</v>
      </c>
      <c r="C563" s="307" t="s">
        <v>1300</v>
      </c>
      <c r="D563" s="307" t="s">
        <v>1301</v>
      </c>
      <c r="E563" s="307" t="s">
        <v>2850</v>
      </c>
      <c r="F563" s="302" t="s">
        <v>29</v>
      </c>
      <c r="G563" s="302" t="s">
        <v>3442</v>
      </c>
      <c r="H563" s="302"/>
      <c r="I563" s="303"/>
      <c r="J563" s="303"/>
      <c r="K563" s="303"/>
    </row>
    <row r="564" spans="1:11" s="297" customFormat="1" x14ac:dyDescent="0.55000000000000004">
      <c r="A564" s="301">
        <v>32</v>
      </c>
      <c r="B564" s="307" t="s">
        <v>311</v>
      </c>
      <c r="C564" s="307" t="s">
        <v>1302</v>
      </c>
      <c r="D564" s="307" t="s">
        <v>1288</v>
      </c>
      <c r="E564" s="307" t="s">
        <v>2850</v>
      </c>
      <c r="F564" s="302" t="s">
        <v>29</v>
      </c>
      <c r="G564" s="302" t="s">
        <v>3443</v>
      </c>
      <c r="H564" s="302"/>
      <c r="I564" s="303"/>
      <c r="J564" s="303"/>
      <c r="K564" s="303"/>
    </row>
    <row r="565" spans="1:11" x14ac:dyDescent="0.55000000000000004">
      <c r="A565" s="301">
        <v>33</v>
      </c>
      <c r="B565" s="307" t="s">
        <v>311</v>
      </c>
      <c r="C565" s="307" t="s">
        <v>1303</v>
      </c>
      <c r="D565" s="307" t="s">
        <v>1304</v>
      </c>
      <c r="E565" s="307" t="s">
        <v>2850</v>
      </c>
      <c r="F565" s="302" t="s">
        <v>29</v>
      </c>
      <c r="G565" s="302" t="s">
        <v>3444</v>
      </c>
      <c r="H565" s="302"/>
      <c r="I565" s="303"/>
      <c r="J565" s="303"/>
      <c r="K565" s="303"/>
    </row>
    <row r="566" spans="1:11" x14ac:dyDescent="0.55000000000000004">
      <c r="A566" s="301">
        <v>34</v>
      </c>
      <c r="B566" s="307" t="s">
        <v>308</v>
      </c>
      <c r="C566" s="307" t="s">
        <v>1305</v>
      </c>
      <c r="D566" s="307" t="s">
        <v>1306</v>
      </c>
      <c r="E566" s="307" t="s">
        <v>2850</v>
      </c>
      <c r="F566" s="302" t="s">
        <v>29</v>
      </c>
      <c r="G566" s="302" t="s">
        <v>3445</v>
      </c>
      <c r="H566" s="302"/>
      <c r="I566" s="303"/>
      <c r="J566" s="303"/>
      <c r="K566" s="303"/>
    </row>
    <row r="567" spans="1:11" x14ac:dyDescent="0.55000000000000004">
      <c r="A567" s="301">
        <v>35</v>
      </c>
      <c r="B567" s="307" t="s">
        <v>547</v>
      </c>
      <c r="C567" s="302" t="s">
        <v>4484</v>
      </c>
      <c r="D567" s="307" t="s">
        <v>547</v>
      </c>
      <c r="E567" s="307" t="s">
        <v>2850</v>
      </c>
      <c r="F567" s="302" t="s">
        <v>29</v>
      </c>
      <c r="G567" s="302" t="s">
        <v>3446</v>
      </c>
      <c r="H567" s="302"/>
      <c r="I567" s="303"/>
      <c r="J567" s="303"/>
      <c r="K567" s="303" t="s">
        <v>4486</v>
      </c>
    </row>
    <row r="568" spans="1:11" x14ac:dyDescent="0.55000000000000004">
      <c r="A568" s="301">
        <v>36</v>
      </c>
      <c r="B568" s="307" t="s">
        <v>318</v>
      </c>
      <c r="C568" s="307" t="s">
        <v>1307</v>
      </c>
      <c r="D568" s="307" t="s">
        <v>1308</v>
      </c>
      <c r="E568" s="307" t="s">
        <v>2850</v>
      </c>
      <c r="F568" s="302" t="s">
        <v>29</v>
      </c>
      <c r="G568" s="302" t="s">
        <v>3447</v>
      </c>
      <c r="H568" s="302"/>
      <c r="I568" s="303"/>
      <c r="J568" s="303"/>
      <c r="K568" s="303"/>
    </row>
    <row r="569" spans="1:11" x14ac:dyDescent="0.55000000000000004">
      <c r="A569" s="301">
        <v>37</v>
      </c>
      <c r="B569" s="307" t="s">
        <v>311</v>
      </c>
      <c r="C569" s="307" t="s">
        <v>1309</v>
      </c>
      <c r="D569" s="307" t="s">
        <v>1310</v>
      </c>
      <c r="E569" s="307" t="s">
        <v>2850</v>
      </c>
      <c r="F569" s="302" t="s">
        <v>29</v>
      </c>
      <c r="G569" s="302" t="s">
        <v>3448</v>
      </c>
      <c r="H569" s="302"/>
      <c r="I569" s="303"/>
      <c r="J569" s="303"/>
      <c r="K569" s="303"/>
    </row>
    <row r="570" spans="1:11" x14ac:dyDescent="0.55000000000000004">
      <c r="A570" s="301">
        <v>38</v>
      </c>
      <c r="B570" s="307" t="s">
        <v>308</v>
      </c>
      <c r="C570" s="307" t="s">
        <v>1311</v>
      </c>
      <c r="D570" s="307" t="s">
        <v>1312</v>
      </c>
      <c r="E570" s="307" t="s">
        <v>2850</v>
      </c>
      <c r="F570" s="302" t="s">
        <v>29</v>
      </c>
      <c r="G570" s="302" t="s">
        <v>3449</v>
      </c>
      <c r="H570" s="302"/>
      <c r="I570" s="303"/>
      <c r="J570" s="303"/>
      <c r="K570" s="303"/>
    </row>
    <row r="571" spans="1:11" x14ac:dyDescent="0.55000000000000004">
      <c r="A571" s="301">
        <v>39</v>
      </c>
      <c r="B571" s="307" t="s">
        <v>318</v>
      </c>
      <c r="C571" s="307" t="s">
        <v>1191</v>
      </c>
      <c r="D571" s="307" t="s">
        <v>1313</v>
      </c>
      <c r="E571" s="307" t="s">
        <v>2850</v>
      </c>
      <c r="F571" s="302" t="s">
        <v>29</v>
      </c>
      <c r="G571" s="302" t="s">
        <v>3450</v>
      </c>
      <c r="H571" s="302"/>
      <c r="I571" s="303"/>
      <c r="J571" s="303"/>
      <c r="K571" s="303"/>
    </row>
    <row r="572" spans="1:11" x14ac:dyDescent="0.55000000000000004">
      <c r="A572" s="301">
        <v>40</v>
      </c>
      <c r="B572" s="307" t="s">
        <v>308</v>
      </c>
      <c r="C572" s="307" t="s">
        <v>1314</v>
      </c>
      <c r="D572" s="307" t="s">
        <v>1315</v>
      </c>
      <c r="E572" s="307" t="s">
        <v>2850</v>
      </c>
      <c r="F572" s="302" t="s">
        <v>29</v>
      </c>
      <c r="G572" s="302" t="s">
        <v>3451</v>
      </c>
      <c r="H572" s="302"/>
      <c r="I572" s="303"/>
      <c r="J572" s="303"/>
      <c r="K572" s="303"/>
    </row>
    <row r="573" spans="1:11" s="297" customFormat="1" x14ac:dyDescent="0.55000000000000004">
      <c r="A573" s="301">
        <v>41</v>
      </c>
      <c r="B573" s="307" t="s">
        <v>318</v>
      </c>
      <c r="C573" s="307" t="s">
        <v>1316</v>
      </c>
      <c r="D573" s="307" t="s">
        <v>1317</v>
      </c>
      <c r="E573" s="307" t="s">
        <v>2850</v>
      </c>
      <c r="F573" s="302" t="s">
        <v>29</v>
      </c>
      <c r="G573" s="302" t="s">
        <v>3282</v>
      </c>
      <c r="H573" s="302"/>
      <c r="I573" s="303"/>
      <c r="J573" s="303"/>
      <c r="K573" s="303"/>
    </row>
    <row r="574" spans="1:11" x14ac:dyDescent="0.55000000000000004">
      <c r="A574" s="301">
        <v>42</v>
      </c>
      <c r="B574" s="307" t="s">
        <v>308</v>
      </c>
      <c r="C574" s="307" t="s">
        <v>1239</v>
      </c>
      <c r="D574" s="307" t="s">
        <v>1318</v>
      </c>
      <c r="E574" s="307" t="s">
        <v>2850</v>
      </c>
      <c r="F574" s="302" t="s">
        <v>2882</v>
      </c>
      <c r="G574" s="302" t="s">
        <v>3452</v>
      </c>
      <c r="H574" s="302"/>
      <c r="I574" s="303"/>
      <c r="J574" s="303"/>
      <c r="K574" s="303"/>
    </row>
    <row r="575" spans="1:11" x14ac:dyDescent="0.55000000000000004">
      <c r="A575" s="301">
        <v>43</v>
      </c>
      <c r="B575" s="307" t="s">
        <v>308</v>
      </c>
      <c r="C575" s="307" t="s">
        <v>1319</v>
      </c>
      <c r="D575" s="307" t="s">
        <v>1320</v>
      </c>
      <c r="E575" s="307" t="s">
        <v>2850</v>
      </c>
      <c r="F575" s="302" t="s">
        <v>2882</v>
      </c>
      <c r="G575" s="302" t="s">
        <v>3453</v>
      </c>
      <c r="H575" s="302"/>
      <c r="I575" s="303"/>
      <c r="J575" s="303"/>
      <c r="K575" s="303"/>
    </row>
    <row r="576" spans="1:11" x14ac:dyDescent="0.55000000000000004">
      <c r="A576" s="301">
        <v>44</v>
      </c>
      <c r="B576" s="307" t="s">
        <v>318</v>
      </c>
      <c r="C576" s="307" t="s">
        <v>1321</v>
      </c>
      <c r="D576" s="307" t="s">
        <v>1322</v>
      </c>
      <c r="E576" s="307" t="s">
        <v>2850</v>
      </c>
      <c r="F576" s="302" t="s">
        <v>2882</v>
      </c>
      <c r="G576" s="302" t="s">
        <v>3454</v>
      </c>
      <c r="H576" s="302"/>
      <c r="I576" s="303"/>
      <c r="J576" s="303"/>
      <c r="K576" s="303"/>
    </row>
    <row r="577" spans="1:11" x14ac:dyDescent="0.55000000000000004">
      <c r="A577" s="301">
        <v>45</v>
      </c>
      <c r="B577" s="307" t="s">
        <v>318</v>
      </c>
      <c r="C577" s="307" t="s">
        <v>1323</v>
      </c>
      <c r="D577" s="307" t="s">
        <v>1324</v>
      </c>
      <c r="E577" s="307" t="s">
        <v>2850</v>
      </c>
      <c r="F577" s="302" t="s">
        <v>2882</v>
      </c>
      <c r="G577" s="302" t="s">
        <v>3455</v>
      </c>
      <c r="H577" s="302"/>
      <c r="I577" s="303"/>
      <c r="J577" s="303"/>
      <c r="K577" s="303"/>
    </row>
    <row r="578" spans="1:11" x14ac:dyDescent="0.55000000000000004">
      <c r="A578" s="301">
        <v>1</v>
      </c>
      <c r="B578" s="307" t="s">
        <v>547</v>
      </c>
      <c r="C578" s="302" t="s">
        <v>4484</v>
      </c>
      <c r="D578" s="307" t="s">
        <v>547</v>
      </c>
      <c r="E578" s="307" t="s">
        <v>2851</v>
      </c>
      <c r="F578" s="302" t="s">
        <v>2881</v>
      </c>
      <c r="G578" s="302" t="s">
        <v>3456</v>
      </c>
      <c r="H578" s="302"/>
      <c r="I578" s="303"/>
      <c r="J578" s="303"/>
      <c r="K578" s="303"/>
    </row>
    <row r="579" spans="1:11" x14ac:dyDescent="0.55000000000000004">
      <c r="A579" s="301">
        <v>2</v>
      </c>
      <c r="B579" s="307" t="s">
        <v>308</v>
      </c>
      <c r="C579" s="307" t="s">
        <v>1325</v>
      </c>
      <c r="D579" s="307" t="s">
        <v>1326</v>
      </c>
      <c r="E579" s="307" t="s">
        <v>2851</v>
      </c>
      <c r="F579" s="302" t="s">
        <v>29</v>
      </c>
      <c r="G579" s="302" t="s">
        <v>3457</v>
      </c>
      <c r="H579" s="302"/>
      <c r="I579" s="303"/>
      <c r="J579" s="303"/>
      <c r="K579" s="303"/>
    </row>
    <row r="580" spans="1:11" x14ac:dyDescent="0.55000000000000004">
      <c r="A580" s="301">
        <v>3</v>
      </c>
      <c r="B580" s="307" t="s">
        <v>311</v>
      </c>
      <c r="C580" s="307" t="s">
        <v>1327</v>
      </c>
      <c r="D580" s="307" t="s">
        <v>1328</v>
      </c>
      <c r="E580" s="307" t="s">
        <v>2851</v>
      </c>
      <c r="F580" s="302" t="s">
        <v>29</v>
      </c>
      <c r="G580" s="302" t="s">
        <v>3458</v>
      </c>
      <c r="H580" s="302"/>
      <c r="I580" s="303"/>
      <c r="J580" s="303"/>
      <c r="K580" s="303"/>
    </row>
    <row r="581" spans="1:11" s="297" customFormat="1" x14ac:dyDescent="0.55000000000000004">
      <c r="A581" s="301">
        <v>4</v>
      </c>
      <c r="B581" s="307" t="s">
        <v>308</v>
      </c>
      <c r="C581" s="307" t="s">
        <v>469</v>
      </c>
      <c r="D581" s="307" t="s">
        <v>1329</v>
      </c>
      <c r="E581" s="307" t="s">
        <v>2851</v>
      </c>
      <c r="F581" s="302" t="s">
        <v>29</v>
      </c>
      <c r="G581" s="302" t="s">
        <v>3459</v>
      </c>
      <c r="H581" s="302"/>
      <c r="I581" s="303"/>
      <c r="J581" s="303"/>
      <c r="K581" s="303"/>
    </row>
    <row r="582" spans="1:11" x14ac:dyDescent="0.55000000000000004">
      <c r="A582" s="301">
        <v>5</v>
      </c>
      <c r="B582" s="307" t="s">
        <v>311</v>
      </c>
      <c r="C582" s="307" t="s">
        <v>1330</v>
      </c>
      <c r="D582" s="307" t="s">
        <v>1331</v>
      </c>
      <c r="E582" s="307" t="s">
        <v>2851</v>
      </c>
      <c r="F582" s="302" t="s">
        <v>29</v>
      </c>
      <c r="G582" s="302" t="s">
        <v>3460</v>
      </c>
      <c r="H582" s="302"/>
      <c r="I582" s="303"/>
      <c r="J582" s="303"/>
      <c r="K582" s="303"/>
    </row>
    <row r="583" spans="1:11" x14ac:dyDescent="0.55000000000000004">
      <c r="A583" s="301">
        <v>6</v>
      </c>
      <c r="B583" s="307" t="s">
        <v>318</v>
      </c>
      <c r="C583" s="307" t="s">
        <v>1332</v>
      </c>
      <c r="D583" s="307" t="s">
        <v>1333</v>
      </c>
      <c r="E583" s="307" t="s">
        <v>2851</v>
      </c>
      <c r="F583" s="302" t="s">
        <v>29</v>
      </c>
      <c r="G583" s="302" t="s">
        <v>3461</v>
      </c>
      <c r="H583" s="302"/>
      <c r="I583" s="303"/>
      <c r="J583" s="303"/>
      <c r="K583" s="303"/>
    </row>
    <row r="584" spans="1:11" x14ac:dyDescent="0.55000000000000004">
      <c r="A584" s="301">
        <v>7</v>
      </c>
      <c r="B584" s="307" t="s">
        <v>311</v>
      </c>
      <c r="C584" s="307" t="s">
        <v>1334</v>
      </c>
      <c r="D584" s="307" t="s">
        <v>1335</v>
      </c>
      <c r="E584" s="307" t="s">
        <v>2851</v>
      </c>
      <c r="F584" s="302" t="s">
        <v>29</v>
      </c>
      <c r="G584" s="302" t="s">
        <v>3462</v>
      </c>
      <c r="H584" s="302"/>
      <c r="I584" s="303"/>
      <c r="J584" s="303"/>
      <c r="K584" s="303"/>
    </row>
    <row r="585" spans="1:11" x14ac:dyDescent="0.55000000000000004">
      <c r="A585" s="301">
        <v>8</v>
      </c>
      <c r="B585" s="307" t="s">
        <v>318</v>
      </c>
      <c r="C585" s="307" t="s">
        <v>1336</v>
      </c>
      <c r="D585" s="307" t="s">
        <v>1337</v>
      </c>
      <c r="E585" s="307" t="s">
        <v>2851</v>
      </c>
      <c r="F585" s="302" t="s">
        <v>29</v>
      </c>
      <c r="G585" s="302" t="s">
        <v>3463</v>
      </c>
      <c r="H585" s="302"/>
      <c r="I585" s="303"/>
      <c r="J585" s="303"/>
      <c r="K585" s="303"/>
    </row>
    <row r="586" spans="1:11" x14ac:dyDescent="0.55000000000000004">
      <c r="A586" s="301">
        <v>9</v>
      </c>
      <c r="B586" s="307" t="s">
        <v>318</v>
      </c>
      <c r="C586" s="307" t="s">
        <v>1338</v>
      </c>
      <c r="D586" s="307" t="s">
        <v>1339</v>
      </c>
      <c r="E586" s="307" t="s">
        <v>2851</v>
      </c>
      <c r="F586" s="302" t="s">
        <v>29</v>
      </c>
      <c r="G586" s="302" t="s">
        <v>3464</v>
      </c>
      <c r="H586" s="302"/>
      <c r="I586" s="303"/>
      <c r="J586" s="303"/>
      <c r="K586" s="303"/>
    </row>
    <row r="587" spans="1:11" x14ac:dyDescent="0.55000000000000004">
      <c r="A587" s="301">
        <v>10</v>
      </c>
      <c r="B587" s="307" t="s">
        <v>318</v>
      </c>
      <c r="C587" s="307" t="s">
        <v>1340</v>
      </c>
      <c r="D587" s="307" t="s">
        <v>1341</v>
      </c>
      <c r="E587" s="307" t="s">
        <v>2851</v>
      </c>
      <c r="F587" s="302" t="s">
        <v>29</v>
      </c>
      <c r="G587" s="302" t="s">
        <v>3465</v>
      </c>
      <c r="H587" s="302"/>
      <c r="I587" s="303"/>
      <c r="J587" s="303"/>
      <c r="K587" s="303"/>
    </row>
    <row r="588" spans="1:11" x14ac:dyDescent="0.55000000000000004">
      <c r="A588" s="301">
        <v>11</v>
      </c>
      <c r="B588" s="307" t="s">
        <v>311</v>
      </c>
      <c r="C588" s="307" t="s">
        <v>1342</v>
      </c>
      <c r="D588" s="307" t="s">
        <v>1343</v>
      </c>
      <c r="E588" s="307" t="s">
        <v>2851</v>
      </c>
      <c r="F588" s="302" t="s">
        <v>29</v>
      </c>
      <c r="G588" s="302" t="s">
        <v>3466</v>
      </c>
      <c r="H588" s="302"/>
      <c r="I588" s="303"/>
      <c r="J588" s="303"/>
      <c r="K588" s="303"/>
    </row>
    <row r="589" spans="1:11" x14ac:dyDescent="0.55000000000000004">
      <c r="A589" s="301">
        <v>12</v>
      </c>
      <c r="B589" s="307" t="s">
        <v>311</v>
      </c>
      <c r="C589" s="307" t="s">
        <v>1302</v>
      </c>
      <c r="D589" s="307" t="s">
        <v>1344</v>
      </c>
      <c r="E589" s="307" t="s">
        <v>2851</v>
      </c>
      <c r="F589" s="302" t="s">
        <v>29</v>
      </c>
      <c r="G589" s="302" t="s">
        <v>3467</v>
      </c>
      <c r="H589" s="302"/>
      <c r="I589" s="303"/>
      <c r="J589" s="303"/>
      <c r="K589" s="303"/>
    </row>
    <row r="590" spans="1:11" x14ac:dyDescent="0.55000000000000004">
      <c r="A590" s="301">
        <v>13</v>
      </c>
      <c r="B590" s="307" t="s">
        <v>547</v>
      </c>
      <c r="C590" s="302" t="s">
        <v>4484</v>
      </c>
      <c r="D590" s="307" t="s">
        <v>547</v>
      </c>
      <c r="E590" s="307" t="s">
        <v>2851</v>
      </c>
      <c r="F590" s="302" t="s">
        <v>29</v>
      </c>
      <c r="G590" s="302" t="s">
        <v>3468</v>
      </c>
      <c r="H590" s="302"/>
      <c r="I590" s="303"/>
      <c r="J590" s="303"/>
      <c r="K590" s="303" t="s">
        <v>4486</v>
      </c>
    </row>
    <row r="591" spans="1:11" x14ac:dyDescent="0.55000000000000004">
      <c r="A591" s="301">
        <v>1</v>
      </c>
      <c r="B591" s="307" t="s">
        <v>311</v>
      </c>
      <c r="C591" s="307" t="s">
        <v>545</v>
      </c>
      <c r="D591" s="307" t="s">
        <v>1345</v>
      </c>
      <c r="E591" s="307" t="s">
        <v>2852</v>
      </c>
      <c r="F591" s="302" t="s">
        <v>2881</v>
      </c>
      <c r="G591" s="302" t="s">
        <v>3469</v>
      </c>
      <c r="H591" s="302"/>
      <c r="I591" s="303"/>
      <c r="J591" s="303"/>
      <c r="K591" s="303" t="s">
        <v>4482</v>
      </c>
    </row>
    <row r="592" spans="1:11" x14ac:dyDescent="0.55000000000000004">
      <c r="A592" s="301">
        <v>2</v>
      </c>
      <c r="B592" s="307" t="s">
        <v>318</v>
      </c>
      <c r="C592" s="307" t="s">
        <v>1346</v>
      </c>
      <c r="D592" s="307" t="s">
        <v>1347</v>
      </c>
      <c r="E592" s="307" t="s">
        <v>2852</v>
      </c>
      <c r="F592" s="302" t="s">
        <v>29</v>
      </c>
      <c r="G592" s="302" t="s">
        <v>3470</v>
      </c>
      <c r="H592" s="302"/>
      <c r="I592" s="303"/>
      <c r="J592" s="303"/>
      <c r="K592" s="303"/>
    </row>
    <row r="593" spans="1:11" x14ac:dyDescent="0.55000000000000004">
      <c r="A593" s="301">
        <v>3</v>
      </c>
      <c r="B593" s="307" t="s">
        <v>308</v>
      </c>
      <c r="C593" s="307" t="s">
        <v>757</v>
      </c>
      <c r="D593" s="307" t="s">
        <v>1348</v>
      </c>
      <c r="E593" s="307" t="s">
        <v>2852</v>
      </c>
      <c r="F593" s="302" t="s">
        <v>29</v>
      </c>
      <c r="G593" s="302" t="s">
        <v>3471</v>
      </c>
      <c r="H593" s="302"/>
      <c r="I593" s="303"/>
      <c r="J593" s="303"/>
      <c r="K593" s="303"/>
    </row>
    <row r="594" spans="1:11" x14ac:dyDescent="0.55000000000000004">
      <c r="A594" s="301">
        <v>4</v>
      </c>
      <c r="B594" s="307" t="s">
        <v>311</v>
      </c>
      <c r="C594" s="307" t="s">
        <v>1349</v>
      </c>
      <c r="D594" s="307" t="s">
        <v>1350</v>
      </c>
      <c r="E594" s="307" t="s">
        <v>2852</v>
      </c>
      <c r="F594" s="302" t="s">
        <v>29</v>
      </c>
      <c r="G594" s="302" t="s">
        <v>3472</v>
      </c>
      <c r="H594" s="302"/>
      <c r="I594" s="303"/>
      <c r="J594" s="303"/>
      <c r="K594" s="303"/>
    </row>
    <row r="595" spans="1:11" x14ac:dyDescent="0.55000000000000004">
      <c r="A595" s="301">
        <v>5</v>
      </c>
      <c r="B595" s="307" t="s">
        <v>308</v>
      </c>
      <c r="C595" s="307" t="s">
        <v>1351</v>
      </c>
      <c r="D595" s="307" t="s">
        <v>1352</v>
      </c>
      <c r="E595" s="307" t="s">
        <v>2852</v>
      </c>
      <c r="F595" s="302" t="s">
        <v>29</v>
      </c>
      <c r="G595" s="302" t="s">
        <v>3473</v>
      </c>
      <c r="H595" s="302"/>
      <c r="I595" s="303"/>
      <c r="J595" s="303"/>
      <c r="K595" s="303"/>
    </row>
    <row r="596" spans="1:11" x14ac:dyDescent="0.55000000000000004">
      <c r="A596" s="301">
        <v>6</v>
      </c>
      <c r="B596" s="307" t="s">
        <v>318</v>
      </c>
      <c r="C596" s="307" t="s">
        <v>1353</v>
      </c>
      <c r="D596" s="307" t="s">
        <v>1354</v>
      </c>
      <c r="E596" s="307" t="s">
        <v>2852</v>
      </c>
      <c r="F596" s="302" t="s">
        <v>29</v>
      </c>
      <c r="G596" s="302" t="s">
        <v>3474</v>
      </c>
      <c r="H596" s="302"/>
      <c r="I596" s="303"/>
      <c r="J596" s="303"/>
      <c r="K596" s="303"/>
    </row>
    <row r="597" spans="1:11" x14ac:dyDescent="0.55000000000000004">
      <c r="A597" s="301">
        <v>7</v>
      </c>
      <c r="B597" s="307" t="s">
        <v>318</v>
      </c>
      <c r="C597" s="307" t="s">
        <v>337</v>
      </c>
      <c r="D597" s="307" t="s">
        <v>1355</v>
      </c>
      <c r="E597" s="307" t="s">
        <v>2852</v>
      </c>
      <c r="F597" s="302" t="s">
        <v>29</v>
      </c>
      <c r="G597" s="302" t="s">
        <v>3475</v>
      </c>
      <c r="H597" s="302"/>
      <c r="I597" s="303"/>
      <c r="J597" s="303"/>
      <c r="K597" s="303"/>
    </row>
    <row r="598" spans="1:11" x14ac:dyDescent="0.55000000000000004">
      <c r="A598" s="301">
        <v>8</v>
      </c>
      <c r="B598" s="307" t="s">
        <v>311</v>
      </c>
      <c r="C598" s="307" t="s">
        <v>508</v>
      </c>
      <c r="D598" s="307" t="s">
        <v>1356</v>
      </c>
      <c r="E598" s="307" t="s">
        <v>2852</v>
      </c>
      <c r="F598" s="302" t="s">
        <v>29</v>
      </c>
      <c r="G598" s="302" t="s">
        <v>3476</v>
      </c>
      <c r="H598" s="302"/>
      <c r="I598" s="303"/>
      <c r="J598" s="303"/>
      <c r="K598" s="303"/>
    </row>
    <row r="599" spans="1:11" x14ac:dyDescent="0.55000000000000004">
      <c r="A599" s="301">
        <v>9</v>
      </c>
      <c r="B599" s="307" t="s">
        <v>308</v>
      </c>
      <c r="C599" s="307" t="s">
        <v>1357</v>
      </c>
      <c r="D599" s="307" t="s">
        <v>1358</v>
      </c>
      <c r="E599" s="307" t="s">
        <v>2852</v>
      </c>
      <c r="F599" s="302" t="s">
        <v>29</v>
      </c>
      <c r="G599" s="302" t="s">
        <v>3477</v>
      </c>
      <c r="H599" s="302"/>
      <c r="I599" s="303"/>
      <c r="J599" s="303"/>
      <c r="K599" s="303"/>
    </row>
    <row r="600" spans="1:11" x14ac:dyDescent="0.55000000000000004">
      <c r="A600" s="301">
        <v>10</v>
      </c>
      <c r="B600" s="307" t="s">
        <v>311</v>
      </c>
      <c r="C600" s="307" t="s">
        <v>1359</v>
      </c>
      <c r="D600" s="307" t="s">
        <v>874</v>
      </c>
      <c r="E600" s="307" t="s">
        <v>2852</v>
      </c>
      <c r="F600" s="302" t="s">
        <v>29</v>
      </c>
      <c r="G600" s="302" t="s">
        <v>3478</v>
      </c>
      <c r="H600" s="302"/>
      <c r="I600" s="303"/>
      <c r="J600" s="303"/>
      <c r="K600" s="303"/>
    </row>
    <row r="601" spans="1:11" x14ac:dyDescent="0.55000000000000004">
      <c r="A601" s="301">
        <v>11</v>
      </c>
      <c r="B601" s="307" t="s">
        <v>311</v>
      </c>
      <c r="C601" s="307" t="s">
        <v>1360</v>
      </c>
      <c r="D601" s="307" t="s">
        <v>1361</v>
      </c>
      <c r="E601" s="307" t="s">
        <v>2852</v>
      </c>
      <c r="F601" s="302" t="s">
        <v>29</v>
      </c>
      <c r="G601" s="302" t="s">
        <v>3479</v>
      </c>
      <c r="H601" s="302"/>
      <c r="I601" s="303"/>
      <c r="J601" s="303"/>
      <c r="K601" s="303"/>
    </row>
    <row r="602" spans="1:11" x14ac:dyDescent="0.55000000000000004">
      <c r="A602" s="301">
        <v>12</v>
      </c>
      <c r="B602" s="307" t="s">
        <v>318</v>
      </c>
      <c r="C602" s="307" t="s">
        <v>1362</v>
      </c>
      <c r="D602" s="307" t="s">
        <v>1363</v>
      </c>
      <c r="E602" s="307" t="s">
        <v>2852</v>
      </c>
      <c r="F602" s="302" t="s">
        <v>29</v>
      </c>
      <c r="G602" s="302" t="s">
        <v>3480</v>
      </c>
      <c r="H602" s="302"/>
      <c r="I602" s="303"/>
      <c r="J602" s="303"/>
      <c r="K602" s="303"/>
    </row>
    <row r="603" spans="1:11" x14ac:dyDescent="0.55000000000000004">
      <c r="A603" s="301">
        <v>13</v>
      </c>
      <c r="B603" s="307" t="s">
        <v>318</v>
      </c>
      <c r="C603" s="307" t="s">
        <v>1364</v>
      </c>
      <c r="D603" s="307" t="s">
        <v>1365</v>
      </c>
      <c r="E603" s="307" t="s">
        <v>2852</v>
      </c>
      <c r="F603" s="302" t="s">
        <v>2882</v>
      </c>
      <c r="G603" s="302" t="s">
        <v>3481</v>
      </c>
      <c r="H603" s="302"/>
      <c r="I603" s="303"/>
      <c r="J603" s="303"/>
      <c r="K603" s="303"/>
    </row>
    <row r="604" spans="1:11" x14ac:dyDescent="0.55000000000000004">
      <c r="A604" s="301">
        <v>1</v>
      </c>
      <c r="B604" s="307" t="s">
        <v>308</v>
      </c>
      <c r="C604" s="307" t="s">
        <v>1366</v>
      </c>
      <c r="D604" s="307" t="s">
        <v>1367</v>
      </c>
      <c r="E604" s="307" t="s">
        <v>2853</v>
      </c>
      <c r="F604" s="302" t="s">
        <v>2881</v>
      </c>
      <c r="G604" s="302" t="s">
        <v>3482</v>
      </c>
      <c r="H604" s="302"/>
      <c r="I604" s="303"/>
      <c r="J604" s="303"/>
      <c r="K604" s="303" t="s">
        <v>4482</v>
      </c>
    </row>
    <row r="605" spans="1:11" x14ac:dyDescent="0.55000000000000004">
      <c r="A605" s="301">
        <v>2</v>
      </c>
      <c r="B605" s="307" t="s">
        <v>318</v>
      </c>
      <c r="C605" s="307" t="s">
        <v>1368</v>
      </c>
      <c r="D605" s="307" t="s">
        <v>1369</v>
      </c>
      <c r="E605" s="307" t="s">
        <v>2853</v>
      </c>
      <c r="F605" s="302" t="s">
        <v>272</v>
      </c>
      <c r="G605" s="302" t="s">
        <v>3483</v>
      </c>
      <c r="H605" s="302"/>
      <c r="I605" s="303"/>
      <c r="J605" s="303"/>
      <c r="K605" s="303" t="s">
        <v>4483</v>
      </c>
    </row>
    <row r="606" spans="1:11" x14ac:dyDescent="0.55000000000000004">
      <c r="A606" s="301">
        <v>3</v>
      </c>
      <c r="B606" s="307" t="s">
        <v>308</v>
      </c>
      <c r="C606" s="307" t="s">
        <v>1370</v>
      </c>
      <c r="D606" s="307" t="s">
        <v>1288</v>
      </c>
      <c r="E606" s="307" t="s">
        <v>2853</v>
      </c>
      <c r="F606" s="302" t="s">
        <v>29</v>
      </c>
      <c r="G606" s="302" t="s">
        <v>3484</v>
      </c>
      <c r="H606" s="302"/>
      <c r="I606" s="303"/>
      <c r="J606" s="303"/>
      <c r="K606" s="303"/>
    </row>
    <row r="607" spans="1:11" x14ac:dyDescent="0.55000000000000004">
      <c r="A607" s="301">
        <v>4</v>
      </c>
      <c r="B607" s="307" t="s">
        <v>318</v>
      </c>
      <c r="C607" s="307" t="s">
        <v>1371</v>
      </c>
      <c r="D607" s="307" t="s">
        <v>1372</v>
      </c>
      <c r="E607" s="307" t="s">
        <v>2853</v>
      </c>
      <c r="F607" s="302" t="s">
        <v>29</v>
      </c>
      <c r="G607" s="302" t="s">
        <v>3485</v>
      </c>
      <c r="H607" s="302"/>
      <c r="I607" s="303"/>
      <c r="J607" s="303"/>
      <c r="K607" s="303"/>
    </row>
    <row r="608" spans="1:11" x14ac:dyDescent="0.55000000000000004">
      <c r="A608" s="301">
        <v>5</v>
      </c>
      <c r="B608" s="307" t="s">
        <v>308</v>
      </c>
      <c r="C608" s="307" t="s">
        <v>1373</v>
      </c>
      <c r="D608" s="307" t="s">
        <v>1374</v>
      </c>
      <c r="E608" s="307" t="s">
        <v>2853</v>
      </c>
      <c r="F608" s="302" t="s">
        <v>29</v>
      </c>
      <c r="G608" s="302" t="s">
        <v>3486</v>
      </c>
      <c r="H608" s="302"/>
      <c r="I608" s="303"/>
      <c r="J608" s="303"/>
      <c r="K608" s="303"/>
    </row>
    <row r="609" spans="1:11" x14ac:dyDescent="0.55000000000000004">
      <c r="A609" s="301">
        <v>6</v>
      </c>
      <c r="B609" s="307" t="s">
        <v>547</v>
      </c>
      <c r="C609" s="302" t="s">
        <v>4484</v>
      </c>
      <c r="D609" s="307" t="s">
        <v>547</v>
      </c>
      <c r="E609" s="307" t="s">
        <v>2853</v>
      </c>
      <c r="F609" s="302" t="s">
        <v>29</v>
      </c>
      <c r="G609" s="302" t="s">
        <v>3487</v>
      </c>
      <c r="H609" s="302"/>
      <c r="I609" s="303"/>
      <c r="J609" s="303"/>
      <c r="K609" s="303" t="s">
        <v>4486</v>
      </c>
    </row>
    <row r="610" spans="1:11" x14ac:dyDescent="0.55000000000000004">
      <c r="A610" s="301">
        <v>7</v>
      </c>
      <c r="B610" s="307" t="s">
        <v>318</v>
      </c>
      <c r="C610" s="307" t="s">
        <v>1375</v>
      </c>
      <c r="D610" s="307" t="s">
        <v>1376</v>
      </c>
      <c r="E610" s="307" t="s">
        <v>2853</v>
      </c>
      <c r="F610" s="302" t="s">
        <v>29</v>
      </c>
      <c r="G610" s="302" t="s">
        <v>3488</v>
      </c>
      <c r="H610" s="302"/>
      <c r="I610" s="303"/>
      <c r="J610" s="303"/>
      <c r="K610" s="303"/>
    </row>
    <row r="611" spans="1:11" x14ac:dyDescent="0.55000000000000004">
      <c r="A611" s="301">
        <v>8</v>
      </c>
      <c r="B611" s="307" t="s">
        <v>318</v>
      </c>
      <c r="C611" s="307" t="s">
        <v>1377</v>
      </c>
      <c r="D611" s="307" t="s">
        <v>1378</v>
      </c>
      <c r="E611" s="307" t="s">
        <v>2853</v>
      </c>
      <c r="F611" s="302" t="s">
        <v>29</v>
      </c>
      <c r="G611" s="302" t="s">
        <v>3489</v>
      </c>
      <c r="H611" s="302"/>
      <c r="I611" s="303"/>
      <c r="J611" s="303"/>
      <c r="K611" s="303"/>
    </row>
    <row r="612" spans="1:11" x14ac:dyDescent="0.55000000000000004">
      <c r="A612" s="301">
        <v>9</v>
      </c>
      <c r="B612" s="307" t="s">
        <v>308</v>
      </c>
      <c r="C612" s="307" t="s">
        <v>1379</v>
      </c>
      <c r="D612" s="307" t="s">
        <v>1380</v>
      </c>
      <c r="E612" s="307" t="s">
        <v>2853</v>
      </c>
      <c r="F612" s="302" t="s">
        <v>29</v>
      </c>
      <c r="G612" s="302" t="s">
        <v>3490</v>
      </c>
      <c r="H612" s="302"/>
      <c r="I612" s="303"/>
      <c r="J612" s="303"/>
      <c r="K612" s="303"/>
    </row>
    <row r="613" spans="1:11" x14ac:dyDescent="0.55000000000000004">
      <c r="A613" s="301">
        <v>10</v>
      </c>
      <c r="B613" s="307" t="s">
        <v>318</v>
      </c>
      <c r="C613" s="307" t="s">
        <v>1381</v>
      </c>
      <c r="D613" s="307" t="s">
        <v>1382</v>
      </c>
      <c r="E613" s="307" t="s">
        <v>2853</v>
      </c>
      <c r="F613" s="302" t="s">
        <v>29</v>
      </c>
      <c r="G613" s="302" t="s">
        <v>3491</v>
      </c>
      <c r="H613" s="302"/>
      <c r="I613" s="303"/>
      <c r="J613" s="303"/>
      <c r="K613" s="303"/>
    </row>
    <row r="614" spans="1:11" x14ac:dyDescent="0.55000000000000004">
      <c r="A614" s="301">
        <v>11</v>
      </c>
      <c r="B614" s="307" t="s">
        <v>311</v>
      </c>
      <c r="C614" s="307" t="s">
        <v>1383</v>
      </c>
      <c r="D614" s="307" t="s">
        <v>1384</v>
      </c>
      <c r="E614" s="307" t="s">
        <v>2853</v>
      </c>
      <c r="F614" s="302" t="s">
        <v>29</v>
      </c>
      <c r="G614" s="302" t="s">
        <v>3492</v>
      </c>
      <c r="H614" s="302"/>
      <c r="I614" s="303"/>
      <c r="J614" s="303"/>
      <c r="K614" s="303"/>
    </row>
    <row r="615" spans="1:11" x14ac:dyDescent="0.55000000000000004">
      <c r="A615" s="301">
        <v>12</v>
      </c>
      <c r="B615" s="307" t="s">
        <v>318</v>
      </c>
      <c r="C615" s="307" t="s">
        <v>1385</v>
      </c>
      <c r="D615" s="307" t="s">
        <v>1386</v>
      </c>
      <c r="E615" s="307" t="s">
        <v>2853</v>
      </c>
      <c r="F615" s="302" t="s">
        <v>29</v>
      </c>
      <c r="G615" s="302" t="s">
        <v>3493</v>
      </c>
      <c r="H615" s="302"/>
      <c r="I615" s="303"/>
      <c r="J615" s="303"/>
      <c r="K615" s="303"/>
    </row>
    <row r="616" spans="1:11" x14ac:dyDescent="0.55000000000000004">
      <c r="A616" s="301">
        <v>13</v>
      </c>
      <c r="B616" s="307" t="s">
        <v>318</v>
      </c>
      <c r="C616" s="307" t="s">
        <v>1387</v>
      </c>
      <c r="D616" s="307" t="s">
        <v>1388</v>
      </c>
      <c r="E616" s="307" t="s">
        <v>2853</v>
      </c>
      <c r="F616" s="302" t="s">
        <v>29</v>
      </c>
      <c r="G616" s="302" t="s">
        <v>3494</v>
      </c>
      <c r="H616" s="302"/>
      <c r="I616" s="303"/>
      <c r="J616" s="303"/>
      <c r="K616" s="303"/>
    </row>
    <row r="617" spans="1:11" x14ac:dyDescent="0.55000000000000004">
      <c r="A617" s="301">
        <v>14</v>
      </c>
      <c r="B617" s="307" t="s">
        <v>311</v>
      </c>
      <c r="C617" s="307" t="s">
        <v>1389</v>
      </c>
      <c r="D617" s="307" t="s">
        <v>1390</v>
      </c>
      <c r="E617" s="307" t="s">
        <v>2853</v>
      </c>
      <c r="F617" s="302" t="s">
        <v>29</v>
      </c>
      <c r="G617" s="302" t="s">
        <v>3495</v>
      </c>
      <c r="H617" s="302"/>
      <c r="I617" s="303"/>
      <c r="J617" s="303"/>
      <c r="K617" s="303"/>
    </row>
    <row r="618" spans="1:11" x14ac:dyDescent="0.55000000000000004">
      <c r="A618" s="301">
        <v>15</v>
      </c>
      <c r="B618" s="307" t="s">
        <v>311</v>
      </c>
      <c r="C618" s="307" t="s">
        <v>1391</v>
      </c>
      <c r="D618" s="307" t="s">
        <v>1392</v>
      </c>
      <c r="E618" s="307" t="s">
        <v>2853</v>
      </c>
      <c r="F618" s="302" t="s">
        <v>29</v>
      </c>
      <c r="G618" s="302" t="s">
        <v>3496</v>
      </c>
      <c r="H618" s="302"/>
      <c r="I618" s="303"/>
      <c r="J618" s="303"/>
      <c r="K618" s="303"/>
    </row>
    <row r="619" spans="1:11" x14ac:dyDescent="0.55000000000000004">
      <c r="A619" s="301">
        <v>16</v>
      </c>
      <c r="B619" s="307" t="s">
        <v>318</v>
      </c>
      <c r="C619" s="307" t="s">
        <v>1393</v>
      </c>
      <c r="D619" s="307" t="s">
        <v>1394</v>
      </c>
      <c r="E619" s="307" t="s">
        <v>2853</v>
      </c>
      <c r="F619" s="302" t="s">
        <v>29</v>
      </c>
      <c r="G619" s="302" t="s">
        <v>3497</v>
      </c>
      <c r="H619" s="302"/>
      <c r="I619" s="303"/>
      <c r="J619" s="303"/>
      <c r="K619" s="303"/>
    </row>
    <row r="620" spans="1:11" x14ac:dyDescent="0.55000000000000004">
      <c r="A620" s="301">
        <v>17</v>
      </c>
      <c r="B620" s="307" t="s">
        <v>308</v>
      </c>
      <c r="C620" s="307" t="s">
        <v>1395</v>
      </c>
      <c r="D620" s="307" t="s">
        <v>1396</v>
      </c>
      <c r="E620" s="307" t="s">
        <v>2853</v>
      </c>
      <c r="F620" s="302" t="s">
        <v>29</v>
      </c>
      <c r="G620" s="302" t="s">
        <v>3498</v>
      </c>
      <c r="H620" s="302"/>
      <c r="I620" s="303"/>
      <c r="J620" s="303"/>
      <c r="K620" s="303"/>
    </row>
    <row r="621" spans="1:11" x14ac:dyDescent="0.55000000000000004">
      <c r="A621" s="301">
        <v>18</v>
      </c>
      <c r="B621" s="307" t="s">
        <v>547</v>
      </c>
      <c r="C621" s="302" t="s">
        <v>4484</v>
      </c>
      <c r="D621" s="307" t="s">
        <v>547</v>
      </c>
      <c r="E621" s="307" t="s">
        <v>2853</v>
      </c>
      <c r="F621" s="302" t="s">
        <v>29</v>
      </c>
      <c r="G621" s="302" t="s">
        <v>3499</v>
      </c>
      <c r="H621" s="302"/>
      <c r="I621" s="303"/>
      <c r="J621" s="303"/>
      <c r="K621" s="303" t="s">
        <v>4486</v>
      </c>
    </row>
    <row r="622" spans="1:11" x14ac:dyDescent="0.55000000000000004">
      <c r="A622" s="301">
        <v>19</v>
      </c>
      <c r="B622" s="307" t="s">
        <v>308</v>
      </c>
      <c r="C622" s="307" t="s">
        <v>1397</v>
      </c>
      <c r="D622" s="307" t="s">
        <v>1390</v>
      </c>
      <c r="E622" s="307" t="s">
        <v>2853</v>
      </c>
      <c r="F622" s="302" t="s">
        <v>29</v>
      </c>
      <c r="G622" s="302" t="s">
        <v>3500</v>
      </c>
      <c r="H622" s="302"/>
      <c r="I622" s="303"/>
      <c r="J622" s="303"/>
      <c r="K622" s="303"/>
    </row>
    <row r="623" spans="1:11" x14ac:dyDescent="0.55000000000000004">
      <c r="A623" s="301">
        <v>20</v>
      </c>
      <c r="B623" s="307" t="s">
        <v>318</v>
      </c>
      <c r="C623" s="307" t="s">
        <v>527</v>
      </c>
      <c r="D623" s="307" t="s">
        <v>1398</v>
      </c>
      <c r="E623" s="307" t="s">
        <v>2853</v>
      </c>
      <c r="F623" s="302" t="s">
        <v>29</v>
      </c>
      <c r="G623" s="302" t="s">
        <v>3501</v>
      </c>
      <c r="H623" s="302"/>
      <c r="I623" s="303"/>
      <c r="J623" s="303"/>
      <c r="K623" s="303"/>
    </row>
    <row r="624" spans="1:11" x14ac:dyDescent="0.55000000000000004">
      <c r="A624" s="301">
        <v>21</v>
      </c>
      <c r="B624" s="307" t="s">
        <v>318</v>
      </c>
      <c r="C624" s="307" t="s">
        <v>1399</v>
      </c>
      <c r="D624" s="307" t="s">
        <v>1400</v>
      </c>
      <c r="E624" s="307" t="s">
        <v>2853</v>
      </c>
      <c r="F624" s="302" t="s">
        <v>29</v>
      </c>
      <c r="G624" s="302" t="s">
        <v>3502</v>
      </c>
      <c r="H624" s="302"/>
      <c r="I624" s="303"/>
      <c r="J624" s="303"/>
      <c r="K624" s="303"/>
    </row>
    <row r="625" spans="1:11" x14ac:dyDescent="0.55000000000000004">
      <c r="A625" s="301">
        <v>22</v>
      </c>
      <c r="B625" s="307" t="s">
        <v>318</v>
      </c>
      <c r="C625" s="307" t="s">
        <v>1044</v>
      </c>
      <c r="D625" s="307" t="s">
        <v>1401</v>
      </c>
      <c r="E625" s="307" t="s">
        <v>2853</v>
      </c>
      <c r="F625" s="302" t="s">
        <v>29</v>
      </c>
      <c r="G625" s="302" t="s">
        <v>3503</v>
      </c>
      <c r="H625" s="302"/>
      <c r="I625" s="303"/>
      <c r="J625" s="303"/>
      <c r="K625" s="303"/>
    </row>
    <row r="626" spans="1:11" s="297" customFormat="1" x14ac:dyDescent="0.55000000000000004">
      <c r="A626" s="301">
        <v>23</v>
      </c>
      <c r="B626" s="307" t="s">
        <v>318</v>
      </c>
      <c r="C626" s="307" t="s">
        <v>1402</v>
      </c>
      <c r="D626" s="307" t="s">
        <v>1403</v>
      </c>
      <c r="E626" s="307" t="s">
        <v>2853</v>
      </c>
      <c r="F626" s="302" t="s">
        <v>29</v>
      </c>
      <c r="G626" s="302" t="s">
        <v>3504</v>
      </c>
      <c r="H626" s="302"/>
      <c r="I626" s="303"/>
      <c r="J626" s="303"/>
      <c r="K626" s="303"/>
    </row>
    <row r="627" spans="1:11" x14ac:dyDescent="0.55000000000000004">
      <c r="A627" s="301">
        <v>24</v>
      </c>
      <c r="B627" s="307" t="s">
        <v>318</v>
      </c>
      <c r="C627" s="307" t="s">
        <v>1404</v>
      </c>
      <c r="D627" s="307" t="s">
        <v>1405</v>
      </c>
      <c r="E627" s="307" t="s">
        <v>2853</v>
      </c>
      <c r="F627" s="302" t="s">
        <v>29</v>
      </c>
      <c r="G627" s="302" t="s">
        <v>3505</v>
      </c>
      <c r="H627" s="302"/>
      <c r="I627" s="303"/>
      <c r="J627" s="303"/>
      <c r="K627" s="303"/>
    </row>
    <row r="628" spans="1:11" x14ac:dyDescent="0.55000000000000004">
      <c r="A628" s="301">
        <v>25</v>
      </c>
      <c r="B628" s="307" t="s">
        <v>311</v>
      </c>
      <c r="C628" s="307" t="s">
        <v>1406</v>
      </c>
      <c r="D628" s="307" t="s">
        <v>1407</v>
      </c>
      <c r="E628" s="307" t="s">
        <v>2853</v>
      </c>
      <c r="F628" s="302" t="s">
        <v>29</v>
      </c>
      <c r="G628" s="302" t="s">
        <v>3506</v>
      </c>
      <c r="H628" s="302"/>
      <c r="I628" s="303"/>
      <c r="J628" s="303"/>
      <c r="K628" s="303"/>
    </row>
    <row r="629" spans="1:11" x14ac:dyDescent="0.55000000000000004">
      <c r="A629" s="301">
        <v>26</v>
      </c>
      <c r="B629" s="307" t="s">
        <v>311</v>
      </c>
      <c r="C629" s="307" t="s">
        <v>1408</v>
      </c>
      <c r="D629" s="307" t="s">
        <v>1409</v>
      </c>
      <c r="E629" s="307" t="s">
        <v>2853</v>
      </c>
      <c r="F629" s="302" t="s">
        <v>29</v>
      </c>
      <c r="G629" s="302" t="s">
        <v>3507</v>
      </c>
      <c r="H629" s="302"/>
      <c r="I629" s="303"/>
      <c r="J629" s="303"/>
      <c r="K629" s="303"/>
    </row>
    <row r="630" spans="1:11" x14ac:dyDescent="0.55000000000000004">
      <c r="A630" s="301">
        <v>27</v>
      </c>
      <c r="B630" s="307" t="s">
        <v>308</v>
      </c>
      <c r="C630" s="307" t="s">
        <v>1410</v>
      </c>
      <c r="D630" s="307" t="s">
        <v>1411</v>
      </c>
      <c r="E630" s="307" t="s">
        <v>2853</v>
      </c>
      <c r="F630" s="302" t="s">
        <v>29</v>
      </c>
      <c r="G630" s="302" t="s">
        <v>3508</v>
      </c>
      <c r="H630" s="302"/>
      <c r="I630" s="303"/>
      <c r="J630" s="303"/>
      <c r="K630" s="303"/>
    </row>
    <row r="631" spans="1:11" x14ac:dyDescent="0.55000000000000004">
      <c r="A631" s="301">
        <v>28</v>
      </c>
      <c r="B631" s="307" t="s">
        <v>547</v>
      </c>
      <c r="C631" s="302" t="s">
        <v>4484</v>
      </c>
      <c r="D631" s="307" t="s">
        <v>547</v>
      </c>
      <c r="E631" s="307" t="s">
        <v>2853</v>
      </c>
      <c r="F631" s="302" t="s">
        <v>2882</v>
      </c>
      <c r="G631" s="302" t="s">
        <v>3509</v>
      </c>
      <c r="H631" s="302"/>
      <c r="I631" s="303"/>
      <c r="J631" s="303"/>
      <c r="K631" s="303" t="s">
        <v>4486</v>
      </c>
    </row>
    <row r="632" spans="1:11" x14ac:dyDescent="0.55000000000000004">
      <c r="A632" s="301">
        <v>29</v>
      </c>
      <c r="B632" s="307" t="s">
        <v>318</v>
      </c>
      <c r="C632" s="307" t="s">
        <v>1412</v>
      </c>
      <c r="D632" s="307" t="s">
        <v>588</v>
      </c>
      <c r="E632" s="307" t="s">
        <v>2853</v>
      </c>
      <c r="F632" s="302" t="s">
        <v>2882</v>
      </c>
      <c r="G632" s="302" t="s">
        <v>3510</v>
      </c>
      <c r="H632" s="302"/>
      <c r="I632" s="303"/>
      <c r="J632" s="303"/>
      <c r="K632" s="303"/>
    </row>
    <row r="633" spans="1:11" x14ac:dyDescent="0.55000000000000004">
      <c r="A633" s="301">
        <v>30</v>
      </c>
      <c r="B633" s="307" t="s">
        <v>308</v>
      </c>
      <c r="C633" s="307" t="s">
        <v>1413</v>
      </c>
      <c r="D633" s="307" t="s">
        <v>1414</v>
      </c>
      <c r="E633" s="307" t="s">
        <v>2853</v>
      </c>
      <c r="F633" s="302" t="s">
        <v>2882</v>
      </c>
      <c r="G633" s="302" t="s">
        <v>3511</v>
      </c>
      <c r="H633" s="302"/>
      <c r="I633" s="303"/>
      <c r="J633" s="303"/>
      <c r="K633" s="303"/>
    </row>
    <row r="634" spans="1:11" x14ac:dyDescent="0.55000000000000004">
      <c r="A634" s="301">
        <v>31</v>
      </c>
      <c r="B634" s="307" t="s">
        <v>547</v>
      </c>
      <c r="C634" s="302" t="s">
        <v>4484</v>
      </c>
      <c r="D634" s="307" t="s">
        <v>547</v>
      </c>
      <c r="E634" s="307" t="s">
        <v>2853</v>
      </c>
      <c r="F634" s="302" t="s">
        <v>2882</v>
      </c>
      <c r="G634" s="302" t="s">
        <v>3512</v>
      </c>
      <c r="H634" s="302"/>
      <c r="I634" s="303"/>
      <c r="J634" s="303"/>
      <c r="K634" s="303" t="s">
        <v>4486</v>
      </c>
    </row>
    <row r="635" spans="1:11" x14ac:dyDescent="0.55000000000000004">
      <c r="A635" s="301">
        <v>32</v>
      </c>
      <c r="B635" s="307" t="s">
        <v>547</v>
      </c>
      <c r="C635" s="302" t="s">
        <v>4484</v>
      </c>
      <c r="D635" s="307" t="s">
        <v>547</v>
      </c>
      <c r="E635" s="307" t="s">
        <v>2853</v>
      </c>
      <c r="F635" s="302" t="s">
        <v>2882</v>
      </c>
      <c r="G635" s="302" t="s">
        <v>3513</v>
      </c>
      <c r="H635" s="302"/>
      <c r="I635" s="303"/>
      <c r="J635" s="303"/>
      <c r="K635" s="303" t="s">
        <v>4486</v>
      </c>
    </row>
    <row r="636" spans="1:11" x14ac:dyDescent="0.55000000000000004">
      <c r="A636" s="301">
        <v>1</v>
      </c>
      <c r="B636" s="307" t="s">
        <v>318</v>
      </c>
      <c r="C636" s="307" t="s">
        <v>1415</v>
      </c>
      <c r="D636" s="307" t="s">
        <v>1416</v>
      </c>
      <c r="E636" s="307" t="s">
        <v>2854</v>
      </c>
      <c r="F636" s="302" t="s">
        <v>2881</v>
      </c>
      <c r="G636" s="302" t="s">
        <v>3514</v>
      </c>
      <c r="H636" s="302"/>
      <c r="I636" s="303"/>
      <c r="J636" s="303"/>
      <c r="K636" s="303" t="s">
        <v>4482</v>
      </c>
    </row>
    <row r="637" spans="1:11" x14ac:dyDescent="0.55000000000000004">
      <c r="A637" s="301">
        <v>2</v>
      </c>
      <c r="B637" s="307" t="s">
        <v>308</v>
      </c>
      <c r="C637" s="307" t="s">
        <v>1417</v>
      </c>
      <c r="D637" s="307" t="s">
        <v>368</v>
      </c>
      <c r="E637" s="307" t="s">
        <v>2854</v>
      </c>
      <c r="F637" s="302" t="s">
        <v>272</v>
      </c>
      <c r="G637" s="302" t="s">
        <v>3515</v>
      </c>
      <c r="H637" s="302"/>
      <c r="I637" s="303"/>
      <c r="J637" s="303"/>
      <c r="K637" s="303" t="s">
        <v>4483</v>
      </c>
    </row>
    <row r="638" spans="1:11" x14ac:dyDescent="0.55000000000000004">
      <c r="A638" s="301">
        <v>3</v>
      </c>
      <c r="B638" s="307" t="s">
        <v>308</v>
      </c>
      <c r="C638" s="307" t="s">
        <v>946</v>
      </c>
      <c r="D638" s="307" t="s">
        <v>661</v>
      </c>
      <c r="E638" s="307" t="s">
        <v>2854</v>
      </c>
      <c r="F638" s="302" t="s">
        <v>272</v>
      </c>
      <c r="G638" s="302" t="s">
        <v>3516</v>
      </c>
      <c r="H638" s="302"/>
      <c r="I638" s="303"/>
      <c r="J638" s="303"/>
      <c r="K638" s="303" t="s">
        <v>4483</v>
      </c>
    </row>
    <row r="639" spans="1:11" x14ac:dyDescent="0.55000000000000004">
      <c r="A639" s="301">
        <v>4</v>
      </c>
      <c r="B639" s="307" t="s">
        <v>311</v>
      </c>
      <c r="C639" s="307" t="s">
        <v>572</v>
      </c>
      <c r="D639" s="307" t="s">
        <v>1418</v>
      </c>
      <c r="E639" s="307" t="s">
        <v>2854</v>
      </c>
      <c r="F639" s="302" t="s">
        <v>29</v>
      </c>
      <c r="G639" s="302" t="s">
        <v>3517</v>
      </c>
      <c r="H639" s="302"/>
      <c r="I639" s="303"/>
      <c r="J639" s="303"/>
      <c r="K639" s="303"/>
    </row>
    <row r="640" spans="1:11" x14ac:dyDescent="0.55000000000000004">
      <c r="A640" s="301">
        <v>5</v>
      </c>
      <c r="B640" s="307" t="s">
        <v>311</v>
      </c>
      <c r="C640" s="307" t="s">
        <v>1419</v>
      </c>
      <c r="D640" s="307" t="s">
        <v>1420</v>
      </c>
      <c r="E640" s="307" t="s">
        <v>2854</v>
      </c>
      <c r="F640" s="302" t="s">
        <v>29</v>
      </c>
      <c r="G640" s="302" t="s">
        <v>3518</v>
      </c>
      <c r="H640" s="302"/>
      <c r="I640" s="303"/>
      <c r="J640" s="303"/>
      <c r="K640" s="303"/>
    </row>
    <row r="641" spans="1:11" x14ac:dyDescent="0.55000000000000004">
      <c r="A641" s="301">
        <v>6</v>
      </c>
      <c r="B641" s="307" t="s">
        <v>311</v>
      </c>
      <c r="C641" s="307" t="s">
        <v>1421</v>
      </c>
      <c r="D641" s="307" t="s">
        <v>1422</v>
      </c>
      <c r="E641" s="307" t="s">
        <v>2854</v>
      </c>
      <c r="F641" s="302" t="s">
        <v>29</v>
      </c>
      <c r="G641" s="302" t="s">
        <v>3519</v>
      </c>
      <c r="H641" s="302"/>
      <c r="I641" s="303"/>
      <c r="J641" s="303"/>
      <c r="K641" s="303"/>
    </row>
    <row r="642" spans="1:11" x14ac:dyDescent="0.55000000000000004">
      <c r="A642" s="301">
        <v>7</v>
      </c>
      <c r="B642" s="307" t="s">
        <v>318</v>
      </c>
      <c r="C642" s="307" t="s">
        <v>1423</v>
      </c>
      <c r="D642" s="307" t="s">
        <v>1424</v>
      </c>
      <c r="E642" s="307" t="s">
        <v>2854</v>
      </c>
      <c r="F642" s="302" t="s">
        <v>29</v>
      </c>
      <c r="G642" s="302" t="s">
        <v>3520</v>
      </c>
      <c r="H642" s="302"/>
      <c r="I642" s="303"/>
      <c r="J642" s="303"/>
      <c r="K642" s="303"/>
    </row>
    <row r="643" spans="1:11" x14ac:dyDescent="0.55000000000000004">
      <c r="A643" s="301">
        <v>8</v>
      </c>
      <c r="B643" s="307" t="s">
        <v>547</v>
      </c>
      <c r="C643" s="302" t="s">
        <v>4484</v>
      </c>
      <c r="D643" s="307" t="s">
        <v>547</v>
      </c>
      <c r="E643" s="307" t="s">
        <v>2854</v>
      </c>
      <c r="F643" s="302" t="s">
        <v>29</v>
      </c>
      <c r="G643" s="302" t="s">
        <v>3521</v>
      </c>
      <c r="H643" s="302"/>
      <c r="I643" s="303"/>
      <c r="J643" s="303"/>
      <c r="K643" s="303" t="s">
        <v>4486</v>
      </c>
    </row>
    <row r="644" spans="1:11" x14ac:dyDescent="0.55000000000000004">
      <c r="A644" s="301">
        <v>9</v>
      </c>
      <c r="B644" s="307" t="s">
        <v>308</v>
      </c>
      <c r="C644" s="307" t="s">
        <v>1425</v>
      </c>
      <c r="D644" s="307" t="s">
        <v>1426</v>
      </c>
      <c r="E644" s="307" t="s">
        <v>2854</v>
      </c>
      <c r="F644" s="302" t="s">
        <v>29</v>
      </c>
      <c r="G644" s="302" t="s">
        <v>3522</v>
      </c>
      <c r="H644" s="302"/>
      <c r="I644" s="303"/>
      <c r="J644" s="303"/>
      <c r="K644" s="303"/>
    </row>
    <row r="645" spans="1:11" x14ac:dyDescent="0.55000000000000004">
      <c r="A645" s="301">
        <v>10</v>
      </c>
      <c r="B645" s="307" t="s">
        <v>311</v>
      </c>
      <c r="C645" s="307" t="s">
        <v>1427</v>
      </c>
      <c r="D645" s="307" t="s">
        <v>1428</v>
      </c>
      <c r="E645" s="307" t="s">
        <v>2854</v>
      </c>
      <c r="F645" s="302" t="s">
        <v>29</v>
      </c>
      <c r="G645" s="302" t="s">
        <v>3523</v>
      </c>
      <c r="H645" s="302"/>
      <c r="I645" s="303"/>
      <c r="J645" s="303"/>
      <c r="K645" s="303"/>
    </row>
    <row r="646" spans="1:11" x14ac:dyDescent="0.55000000000000004">
      <c r="A646" s="301">
        <v>11</v>
      </c>
      <c r="B646" s="307" t="s">
        <v>308</v>
      </c>
      <c r="C646" s="307" t="s">
        <v>1429</v>
      </c>
      <c r="D646" s="307" t="s">
        <v>1430</v>
      </c>
      <c r="E646" s="307" t="s">
        <v>2854</v>
      </c>
      <c r="F646" s="302" t="s">
        <v>29</v>
      </c>
      <c r="G646" s="302" t="s">
        <v>3524</v>
      </c>
      <c r="H646" s="302"/>
      <c r="I646" s="303"/>
      <c r="J646" s="303"/>
      <c r="K646" s="303"/>
    </row>
    <row r="647" spans="1:11" x14ac:dyDescent="0.55000000000000004">
      <c r="A647" s="301">
        <v>12</v>
      </c>
      <c r="B647" s="307" t="s">
        <v>308</v>
      </c>
      <c r="C647" s="307" t="s">
        <v>1431</v>
      </c>
      <c r="D647" s="307" t="s">
        <v>1432</v>
      </c>
      <c r="E647" s="307" t="s">
        <v>2854</v>
      </c>
      <c r="F647" s="302" t="s">
        <v>29</v>
      </c>
      <c r="G647" s="302" t="s">
        <v>3525</v>
      </c>
      <c r="H647" s="302"/>
      <c r="I647" s="303"/>
      <c r="J647" s="303"/>
      <c r="K647" s="303"/>
    </row>
    <row r="648" spans="1:11" x14ac:dyDescent="0.55000000000000004">
      <c r="A648" s="301">
        <v>13</v>
      </c>
      <c r="B648" s="307" t="s">
        <v>308</v>
      </c>
      <c r="C648" s="307" t="s">
        <v>1433</v>
      </c>
      <c r="D648" s="307" t="s">
        <v>1434</v>
      </c>
      <c r="E648" s="307" t="s">
        <v>2854</v>
      </c>
      <c r="F648" s="302" t="s">
        <v>29</v>
      </c>
      <c r="G648" s="302" t="s">
        <v>3526</v>
      </c>
      <c r="H648" s="302"/>
      <c r="I648" s="303"/>
      <c r="J648" s="303"/>
      <c r="K648" s="303"/>
    </row>
    <row r="649" spans="1:11" x14ac:dyDescent="0.55000000000000004">
      <c r="A649" s="301">
        <v>14</v>
      </c>
      <c r="B649" s="307" t="s">
        <v>308</v>
      </c>
      <c r="C649" s="307" t="s">
        <v>1435</v>
      </c>
      <c r="D649" s="307" t="s">
        <v>1436</v>
      </c>
      <c r="E649" s="307" t="s">
        <v>2854</v>
      </c>
      <c r="F649" s="302" t="s">
        <v>29</v>
      </c>
      <c r="G649" s="302" t="s">
        <v>3527</v>
      </c>
      <c r="H649" s="302"/>
      <c r="I649" s="303"/>
      <c r="J649" s="303"/>
      <c r="K649" s="303"/>
    </row>
    <row r="650" spans="1:11" x14ac:dyDescent="0.55000000000000004">
      <c r="A650" s="301">
        <v>15</v>
      </c>
      <c r="B650" s="307" t="s">
        <v>318</v>
      </c>
      <c r="C650" s="307" t="s">
        <v>1437</v>
      </c>
      <c r="D650" s="307" t="s">
        <v>634</v>
      </c>
      <c r="E650" s="307" t="s">
        <v>2854</v>
      </c>
      <c r="F650" s="302" t="s">
        <v>29</v>
      </c>
      <c r="G650" s="302" t="s">
        <v>3528</v>
      </c>
      <c r="H650" s="302"/>
      <c r="I650" s="303"/>
      <c r="J650" s="303"/>
      <c r="K650" s="303"/>
    </row>
    <row r="651" spans="1:11" x14ac:dyDescent="0.55000000000000004">
      <c r="A651" s="301">
        <v>16</v>
      </c>
      <c r="B651" s="307" t="s">
        <v>308</v>
      </c>
      <c r="C651" s="307" t="s">
        <v>1438</v>
      </c>
      <c r="D651" s="307" t="s">
        <v>1439</v>
      </c>
      <c r="E651" s="307" t="s">
        <v>2854</v>
      </c>
      <c r="F651" s="302" t="s">
        <v>29</v>
      </c>
      <c r="G651" s="302" t="s">
        <v>3529</v>
      </c>
      <c r="H651" s="302"/>
      <c r="I651" s="303"/>
      <c r="J651" s="303"/>
      <c r="K651" s="303"/>
    </row>
    <row r="652" spans="1:11" x14ac:dyDescent="0.55000000000000004">
      <c r="A652" s="301">
        <v>17</v>
      </c>
      <c r="B652" s="307" t="s">
        <v>318</v>
      </c>
      <c r="C652" s="307" t="s">
        <v>1440</v>
      </c>
      <c r="D652" s="307" t="s">
        <v>1441</v>
      </c>
      <c r="E652" s="307" t="s">
        <v>2854</v>
      </c>
      <c r="F652" s="302" t="s">
        <v>29</v>
      </c>
      <c r="G652" s="302" t="s">
        <v>3530</v>
      </c>
      <c r="H652" s="302"/>
      <c r="I652" s="303"/>
      <c r="J652" s="303"/>
      <c r="K652" s="303"/>
    </row>
    <row r="653" spans="1:11" x14ac:dyDescent="0.55000000000000004">
      <c r="A653" s="301">
        <v>18</v>
      </c>
      <c r="B653" s="307" t="s">
        <v>318</v>
      </c>
      <c r="C653" s="307" t="s">
        <v>1442</v>
      </c>
      <c r="D653" s="307" t="s">
        <v>1422</v>
      </c>
      <c r="E653" s="307" t="s">
        <v>2854</v>
      </c>
      <c r="F653" s="302" t="s">
        <v>29</v>
      </c>
      <c r="G653" s="302" t="s">
        <v>3531</v>
      </c>
      <c r="H653" s="304"/>
      <c r="I653" s="305"/>
      <c r="J653" s="305"/>
      <c r="K653" s="305"/>
    </row>
    <row r="654" spans="1:11" x14ac:dyDescent="0.55000000000000004">
      <c r="A654" s="301">
        <v>19</v>
      </c>
      <c r="B654" s="307" t="s">
        <v>318</v>
      </c>
      <c r="C654" s="307" t="s">
        <v>1443</v>
      </c>
      <c r="D654" s="307" t="s">
        <v>1444</v>
      </c>
      <c r="E654" s="307" t="s">
        <v>2854</v>
      </c>
      <c r="F654" s="302" t="s">
        <v>29</v>
      </c>
      <c r="G654" s="302" t="s">
        <v>3532</v>
      </c>
      <c r="H654" s="302"/>
      <c r="I654" s="303"/>
      <c r="J654" s="303"/>
      <c r="K654" s="303"/>
    </row>
    <row r="655" spans="1:11" x14ac:dyDescent="0.55000000000000004">
      <c r="A655" s="301">
        <v>20</v>
      </c>
      <c r="B655" s="307" t="s">
        <v>311</v>
      </c>
      <c r="C655" s="307" t="s">
        <v>858</v>
      </c>
      <c r="D655" s="307" t="s">
        <v>1445</v>
      </c>
      <c r="E655" s="307" t="s">
        <v>2854</v>
      </c>
      <c r="F655" s="302" t="s">
        <v>29</v>
      </c>
      <c r="G655" s="302" t="s">
        <v>3533</v>
      </c>
      <c r="H655" s="302"/>
      <c r="I655" s="303"/>
      <c r="J655" s="303"/>
      <c r="K655" s="303"/>
    </row>
    <row r="656" spans="1:11" x14ac:dyDescent="0.55000000000000004">
      <c r="A656" s="301">
        <v>21</v>
      </c>
      <c r="B656" s="307" t="s">
        <v>308</v>
      </c>
      <c r="C656" s="307" t="s">
        <v>1446</v>
      </c>
      <c r="D656" s="307" t="s">
        <v>1447</v>
      </c>
      <c r="E656" s="307" t="s">
        <v>2854</v>
      </c>
      <c r="F656" s="302" t="s">
        <v>29</v>
      </c>
      <c r="G656" s="302" t="s">
        <v>3534</v>
      </c>
      <c r="H656" s="302"/>
      <c r="I656" s="303"/>
      <c r="J656" s="303"/>
      <c r="K656" s="303"/>
    </row>
    <row r="657" spans="1:11" x14ac:dyDescent="0.55000000000000004">
      <c r="A657" s="301">
        <v>22</v>
      </c>
      <c r="B657" s="307" t="s">
        <v>311</v>
      </c>
      <c r="C657" s="307" t="s">
        <v>433</v>
      </c>
      <c r="D657" s="307" t="s">
        <v>1448</v>
      </c>
      <c r="E657" s="307" t="s">
        <v>2854</v>
      </c>
      <c r="F657" s="302" t="s">
        <v>29</v>
      </c>
      <c r="G657" s="302" t="s">
        <v>3535</v>
      </c>
      <c r="H657" s="302"/>
      <c r="I657" s="303"/>
      <c r="J657" s="303"/>
      <c r="K657" s="303"/>
    </row>
    <row r="658" spans="1:11" x14ac:dyDescent="0.55000000000000004">
      <c r="A658" s="301">
        <v>23</v>
      </c>
      <c r="B658" s="307" t="s">
        <v>308</v>
      </c>
      <c r="C658" s="307" t="s">
        <v>1449</v>
      </c>
      <c r="D658" s="307" t="s">
        <v>1450</v>
      </c>
      <c r="E658" s="307" t="s">
        <v>2854</v>
      </c>
      <c r="F658" s="302" t="s">
        <v>29</v>
      </c>
      <c r="G658" s="302" t="s">
        <v>3536</v>
      </c>
      <c r="H658" s="302"/>
      <c r="I658" s="303"/>
      <c r="J658" s="303"/>
      <c r="K658" s="303"/>
    </row>
    <row r="659" spans="1:11" x14ac:dyDescent="0.55000000000000004">
      <c r="A659" s="301">
        <v>24</v>
      </c>
      <c r="B659" s="307" t="s">
        <v>308</v>
      </c>
      <c r="C659" s="307" t="s">
        <v>1451</v>
      </c>
      <c r="D659" s="307" t="s">
        <v>1452</v>
      </c>
      <c r="E659" s="307" t="s">
        <v>2854</v>
      </c>
      <c r="F659" s="302" t="s">
        <v>29</v>
      </c>
      <c r="G659" s="302" t="s">
        <v>3537</v>
      </c>
      <c r="H659" s="302"/>
      <c r="I659" s="303"/>
      <c r="J659" s="303"/>
      <c r="K659" s="303"/>
    </row>
    <row r="660" spans="1:11" x14ac:dyDescent="0.55000000000000004">
      <c r="A660" s="301">
        <v>25</v>
      </c>
      <c r="B660" s="307" t="s">
        <v>308</v>
      </c>
      <c r="C660" s="307" t="s">
        <v>1453</v>
      </c>
      <c r="D660" s="307" t="s">
        <v>1454</v>
      </c>
      <c r="E660" s="307" t="s">
        <v>2854</v>
      </c>
      <c r="F660" s="302" t="s">
        <v>29</v>
      </c>
      <c r="G660" s="302" t="s">
        <v>3538</v>
      </c>
      <c r="H660" s="302"/>
      <c r="I660" s="303"/>
      <c r="J660" s="303"/>
      <c r="K660" s="303"/>
    </row>
    <row r="661" spans="1:11" x14ac:dyDescent="0.55000000000000004">
      <c r="A661" s="301">
        <v>26</v>
      </c>
      <c r="B661" s="307" t="s">
        <v>311</v>
      </c>
      <c r="C661" s="307" t="s">
        <v>1455</v>
      </c>
      <c r="D661" s="307" t="s">
        <v>1456</v>
      </c>
      <c r="E661" s="307" t="s">
        <v>2854</v>
      </c>
      <c r="F661" s="302" t="s">
        <v>29</v>
      </c>
      <c r="G661" s="302" t="s">
        <v>3539</v>
      </c>
      <c r="H661" s="302"/>
      <c r="I661" s="303"/>
      <c r="J661" s="303"/>
      <c r="K661" s="303"/>
    </row>
    <row r="662" spans="1:11" x14ac:dyDescent="0.55000000000000004">
      <c r="A662" s="301">
        <v>27</v>
      </c>
      <c r="B662" s="307" t="s">
        <v>311</v>
      </c>
      <c r="C662" s="307" t="s">
        <v>1185</v>
      </c>
      <c r="D662" s="307" t="s">
        <v>1457</v>
      </c>
      <c r="E662" s="307" t="s">
        <v>2854</v>
      </c>
      <c r="F662" s="302" t="s">
        <v>29</v>
      </c>
      <c r="G662" s="302" t="s">
        <v>3540</v>
      </c>
      <c r="H662" s="302"/>
      <c r="I662" s="303"/>
      <c r="J662" s="303"/>
      <c r="K662" s="303"/>
    </row>
    <row r="663" spans="1:11" x14ac:dyDescent="0.55000000000000004">
      <c r="A663" s="301">
        <v>28</v>
      </c>
      <c r="B663" s="307" t="s">
        <v>318</v>
      </c>
      <c r="C663" s="307" t="s">
        <v>1458</v>
      </c>
      <c r="D663" s="307" t="s">
        <v>1459</v>
      </c>
      <c r="E663" s="307" t="s">
        <v>2854</v>
      </c>
      <c r="F663" s="302" t="s">
        <v>29</v>
      </c>
      <c r="G663" s="302" t="s">
        <v>3541</v>
      </c>
      <c r="H663" s="302"/>
      <c r="I663" s="303"/>
      <c r="J663" s="303"/>
      <c r="K663" s="303"/>
    </row>
    <row r="664" spans="1:11" x14ac:dyDescent="0.55000000000000004">
      <c r="A664" s="301">
        <v>29</v>
      </c>
      <c r="B664" s="307" t="s">
        <v>318</v>
      </c>
      <c r="C664" s="307" t="s">
        <v>1460</v>
      </c>
      <c r="D664" s="307" t="s">
        <v>1461</v>
      </c>
      <c r="E664" s="307" t="s">
        <v>2854</v>
      </c>
      <c r="F664" s="302" t="s">
        <v>29</v>
      </c>
      <c r="G664" s="302" t="s">
        <v>3542</v>
      </c>
      <c r="H664" s="302"/>
      <c r="I664" s="303"/>
      <c r="J664" s="303"/>
      <c r="K664" s="303"/>
    </row>
    <row r="665" spans="1:11" x14ac:dyDescent="0.55000000000000004">
      <c r="A665" s="301">
        <v>30</v>
      </c>
      <c r="B665" s="307" t="s">
        <v>318</v>
      </c>
      <c r="C665" s="307" t="s">
        <v>1462</v>
      </c>
      <c r="D665" s="307" t="s">
        <v>1463</v>
      </c>
      <c r="E665" s="307" t="s">
        <v>2854</v>
      </c>
      <c r="F665" s="302" t="s">
        <v>29</v>
      </c>
      <c r="G665" s="302" t="s">
        <v>3543</v>
      </c>
      <c r="H665" s="302"/>
      <c r="I665" s="303"/>
      <c r="J665" s="303"/>
      <c r="K665" s="303"/>
    </row>
    <row r="666" spans="1:11" x14ac:dyDescent="0.55000000000000004">
      <c r="A666" s="301">
        <v>31</v>
      </c>
      <c r="B666" s="307" t="s">
        <v>318</v>
      </c>
      <c r="C666" s="307" t="s">
        <v>428</v>
      </c>
      <c r="D666" s="307" t="s">
        <v>1464</v>
      </c>
      <c r="E666" s="307" t="s">
        <v>2854</v>
      </c>
      <c r="F666" s="302" t="s">
        <v>29</v>
      </c>
      <c r="G666" s="302" t="s">
        <v>3544</v>
      </c>
      <c r="H666" s="302"/>
      <c r="I666" s="303"/>
      <c r="J666" s="303"/>
      <c r="K666" s="303"/>
    </row>
    <row r="667" spans="1:11" x14ac:dyDescent="0.55000000000000004">
      <c r="A667" s="301">
        <v>32</v>
      </c>
      <c r="B667" s="307" t="s">
        <v>311</v>
      </c>
      <c r="C667" s="307" t="s">
        <v>1465</v>
      </c>
      <c r="D667" s="307" t="s">
        <v>1466</v>
      </c>
      <c r="E667" s="307" t="s">
        <v>2854</v>
      </c>
      <c r="F667" s="302" t="s">
        <v>29</v>
      </c>
      <c r="G667" s="302" t="s">
        <v>3545</v>
      </c>
      <c r="H667" s="302"/>
      <c r="I667" s="303"/>
      <c r="J667" s="303"/>
      <c r="K667" s="303"/>
    </row>
    <row r="668" spans="1:11" x14ac:dyDescent="0.55000000000000004">
      <c r="A668" s="301">
        <v>33</v>
      </c>
      <c r="B668" s="307" t="s">
        <v>318</v>
      </c>
      <c r="C668" s="307" t="s">
        <v>1467</v>
      </c>
      <c r="D668" s="307" t="s">
        <v>1468</v>
      </c>
      <c r="E668" s="307" t="s">
        <v>2854</v>
      </c>
      <c r="F668" s="302" t="s">
        <v>29</v>
      </c>
      <c r="G668" s="302" t="s">
        <v>3546</v>
      </c>
      <c r="H668" s="302"/>
      <c r="I668" s="303"/>
      <c r="J668" s="303"/>
      <c r="K668" s="303"/>
    </row>
    <row r="669" spans="1:11" x14ac:dyDescent="0.55000000000000004">
      <c r="A669" s="301">
        <v>34</v>
      </c>
      <c r="B669" s="307" t="s">
        <v>308</v>
      </c>
      <c r="C669" s="307" t="s">
        <v>768</v>
      </c>
      <c r="D669" s="307" t="s">
        <v>1469</v>
      </c>
      <c r="E669" s="307" t="s">
        <v>2854</v>
      </c>
      <c r="F669" s="302" t="s">
        <v>29</v>
      </c>
      <c r="G669" s="302" t="s">
        <v>3547</v>
      </c>
      <c r="H669" s="302"/>
      <c r="I669" s="303"/>
      <c r="J669" s="303"/>
      <c r="K669" s="303"/>
    </row>
    <row r="670" spans="1:11" x14ac:dyDescent="0.55000000000000004">
      <c r="A670" s="301">
        <v>35</v>
      </c>
      <c r="B670" s="307" t="s">
        <v>547</v>
      </c>
      <c r="C670" s="302" t="s">
        <v>4484</v>
      </c>
      <c r="D670" s="307" t="s">
        <v>547</v>
      </c>
      <c r="E670" s="307" t="s">
        <v>2854</v>
      </c>
      <c r="F670" s="302" t="s">
        <v>29</v>
      </c>
      <c r="G670" s="302" t="s">
        <v>3548</v>
      </c>
      <c r="H670" s="302"/>
      <c r="I670" s="303"/>
      <c r="J670" s="303"/>
      <c r="K670" s="303" t="s">
        <v>4486</v>
      </c>
    </row>
    <row r="671" spans="1:11" x14ac:dyDescent="0.55000000000000004">
      <c r="A671" s="301">
        <v>36</v>
      </c>
      <c r="B671" s="307" t="s">
        <v>318</v>
      </c>
      <c r="C671" s="307" t="s">
        <v>1470</v>
      </c>
      <c r="D671" s="307" t="s">
        <v>1471</v>
      </c>
      <c r="E671" s="307" t="s">
        <v>2854</v>
      </c>
      <c r="F671" s="302" t="s">
        <v>29</v>
      </c>
      <c r="G671" s="302" t="s">
        <v>3549</v>
      </c>
      <c r="H671" s="302"/>
      <c r="I671" s="303"/>
      <c r="J671" s="303"/>
      <c r="K671" s="303"/>
    </row>
    <row r="672" spans="1:11" x14ac:dyDescent="0.55000000000000004">
      <c r="A672" s="301">
        <v>37</v>
      </c>
      <c r="B672" s="307" t="s">
        <v>311</v>
      </c>
      <c r="C672" s="307" t="s">
        <v>1472</v>
      </c>
      <c r="D672" s="307" t="s">
        <v>1473</v>
      </c>
      <c r="E672" s="307" t="s">
        <v>2854</v>
      </c>
      <c r="F672" s="302" t="s">
        <v>29</v>
      </c>
      <c r="G672" s="302" t="s">
        <v>3550</v>
      </c>
      <c r="H672" s="302"/>
      <c r="I672" s="303"/>
      <c r="J672" s="303"/>
      <c r="K672" s="303"/>
    </row>
    <row r="673" spans="1:11" x14ac:dyDescent="0.55000000000000004">
      <c r="A673" s="301">
        <v>38</v>
      </c>
      <c r="B673" s="307" t="s">
        <v>311</v>
      </c>
      <c r="C673" s="307" t="s">
        <v>1474</v>
      </c>
      <c r="D673" s="307" t="s">
        <v>1475</v>
      </c>
      <c r="E673" s="307" t="s">
        <v>2854</v>
      </c>
      <c r="F673" s="302" t="s">
        <v>29</v>
      </c>
      <c r="G673" s="302" t="s">
        <v>3551</v>
      </c>
      <c r="H673" s="302"/>
      <c r="I673" s="303"/>
      <c r="J673" s="303"/>
      <c r="K673" s="303"/>
    </row>
    <row r="674" spans="1:11" x14ac:dyDescent="0.55000000000000004">
      <c r="A674" s="301">
        <v>39</v>
      </c>
      <c r="B674" s="307" t="s">
        <v>318</v>
      </c>
      <c r="C674" s="307" t="s">
        <v>1476</v>
      </c>
      <c r="D674" s="307" t="s">
        <v>1477</v>
      </c>
      <c r="E674" s="307" t="s">
        <v>2854</v>
      </c>
      <c r="F674" s="302" t="s">
        <v>29</v>
      </c>
      <c r="G674" s="302" t="s">
        <v>3552</v>
      </c>
      <c r="H674" s="302"/>
      <c r="I674" s="303"/>
      <c r="J674" s="303"/>
      <c r="K674" s="303"/>
    </row>
    <row r="675" spans="1:11" x14ac:dyDescent="0.55000000000000004">
      <c r="A675" s="301">
        <v>40</v>
      </c>
      <c r="B675" s="307" t="s">
        <v>311</v>
      </c>
      <c r="C675" s="307" t="s">
        <v>1478</v>
      </c>
      <c r="D675" s="307" t="s">
        <v>1479</v>
      </c>
      <c r="E675" s="307" t="s">
        <v>2854</v>
      </c>
      <c r="F675" s="302" t="s">
        <v>29</v>
      </c>
      <c r="G675" s="302" t="s">
        <v>3553</v>
      </c>
      <c r="H675" s="302"/>
      <c r="I675" s="303"/>
      <c r="J675" s="303"/>
      <c r="K675" s="303"/>
    </row>
    <row r="676" spans="1:11" x14ac:dyDescent="0.55000000000000004">
      <c r="A676" s="301">
        <v>41</v>
      </c>
      <c r="B676" s="307" t="s">
        <v>311</v>
      </c>
      <c r="C676" s="307" t="s">
        <v>1480</v>
      </c>
      <c r="D676" s="307" t="s">
        <v>1481</v>
      </c>
      <c r="E676" s="307" t="s">
        <v>2854</v>
      </c>
      <c r="F676" s="302" t="s">
        <v>29</v>
      </c>
      <c r="G676" s="302" t="s">
        <v>3554</v>
      </c>
      <c r="H676" s="302"/>
      <c r="I676" s="303"/>
      <c r="J676" s="303"/>
      <c r="K676" s="303"/>
    </row>
    <row r="677" spans="1:11" x14ac:dyDescent="0.55000000000000004">
      <c r="A677" s="301">
        <v>42</v>
      </c>
      <c r="B677" s="307" t="s">
        <v>318</v>
      </c>
      <c r="C677" s="307" t="s">
        <v>1482</v>
      </c>
      <c r="D677" s="307" t="s">
        <v>1483</v>
      </c>
      <c r="E677" s="307" t="s">
        <v>2854</v>
      </c>
      <c r="F677" s="302" t="s">
        <v>29</v>
      </c>
      <c r="G677" s="302" t="s">
        <v>3555</v>
      </c>
      <c r="H677" s="302"/>
      <c r="I677" s="303"/>
      <c r="J677" s="303"/>
      <c r="K677" s="303"/>
    </row>
    <row r="678" spans="1:11" x14ac:dyDescent="0.55000000000000004">
      <c r="A678" s="301">
        <v>43</v>
      </c>
      <c r="B678" s="307" t="s">
        <v>308</v>
      </c>
      <c r="C678" s="307" t="s">
        <v>1484</v>
      </c>
      <c r="D678" s="307" t="s">
        <v>1481</v>
      </c>
      <c r="E678" s="307" t="s">
        <v>2854</v>
      </c>
      <c r="F678" s="302" t="s">
        <v>29</v>
      </c>
      <c r="G678" s="302" t="s">
        <v>3556</v>
      </c>
      <c r="H678" s="302"/>
      <c r="I678" s="303"/>
      <c r="J678" s="303"/>
      <c r="K678" s="303"/>
    </row>
    <row r="679" spans="1:11" x14ac:dyDescent="0.55000000000000004">
      <c r="A679" s="301">
        <v>44</v>
      </c>
      <c r="B679" s="307" t="s">
        <v>308</v>
      </c>
      <c r="C679" s="307" t="s">
        <v>1485</v>
      </c>
      <c r="D679" s="307" t="s">
        <v>1486</v>
      </c>
      <c r="E679" s="307" t="s">
        <v>2854</v>
      </c>
      <c r="F679" s="302" t="s">
        <v>29</v>
      </c>
      <c r="G679" s="302" t="s">
        <v>3557</v>
      </c>
      <c r="H679" s="302"/>
      <c r="I679" s="303"/>
      <c r="J679" s="303"/>
      <c r="K679" s="303"/>
    </row>
    <row r="680" spans="1:11" x14ac:dyDescent="0.55000000000000004">
      <c r="A680" s="301">
        <v>45</v>
      </c>
      <c r="B680" s="307" t="s">
        <v>318</v>
      </c>
      <c r="C680" s="307" t="s">
        <v>1487</v>
      </c>
      <c r="D680" s="307" t="s">
        <v>1488</v>
      </c>
      <c r="E680" s="307" t="s">
        <v>2854</v>
      </c>
      <c r="F680" s="302" t="s">
        <v>29</v>
      </c>
      <c r="G680" s="302" t="s">
        <v>3558</v>
      </c>
      <c r="H680" s="302"/>
      <c r="I680" s="303"/>
      <c r="J680" s="303"/>
      <c r="K680" s="303"/>
    </row>
    <row r="681" spans="1:11" x14ac:dyDescent="0.55000000000000004">
      <c r="A681" s="301">
        <v>46</v>
      </c>
      <c r="B681" s="307" t="s">
        <v>318</v>
      </c>
      <c r="C681" s="307" t="s">
        <v>1489</v>
      </c>
      <c r="D681" s="307" t="s">
        <v>1490</v>
      </c>
      <c r="E681" s="307" t="s">
        <v>2854</v>
      </c>
      <c r="F681" s="302" t="s">
        <v>29</v>
      </c>
      <c r="G681" s="302" t="s">
        <v>3559</v>
      </c>
      <c r="H681" s="302"/>
      <c r="I681" s="303"/>
      <c r="J681" s="303"/>
      <c r="K681" s="303"/>
    </row>
    <row r="682" spans="1:11" x14ac:dyDescent="0.55000000000000004">
      <c r="A682" s="301">
        <v>47</v>
      </c>
      <c r="B682" s="307" t="s">
        <v>318</v>
      </c>
      <c r="C682" s="307" t="s">
        <v>1491</v>
      </c>
      <c r="D682" s="307" t="s">
        <v>1492</v>
      </c>
      <c r="E682" s="307" t="s">
        <v>2854</v>
      </c>
      <c r="F682" s="302" t="s">
        <v>2882</v>
      </c>
      <c r="G682" s="302" t="s">
        <v>3560</v>
      </c>
      <c r="H682" s="302"/>
      <c r="I682" s="303"/>
      <c r="J682" s="303"/>
      <c r="K682" s="303"/>
    </row>
    <row r="683" spans="1:11" x14ac:dyDescent="0.55000000000000004">
      <c r="A683" s="301">
        <v>48</v>
      </c>
      <c r="B683" s="307" t="s">
        <v>547</v>
      </c>
      <c r="C683" s="302" t="s">
        <v>4484</v>
      </c>
      <c r="D683" s="307" t="s">
        <v>547</v>
      </c>
      <c r="E683" s="307" t="s">
        <v>2854</v>
      </c>
      <c r="F683" s="302" t="s">
        <v>2882</v>
      </c>
      <c r="G683" s="302" t="s">
        <v>3561</v>
      </c>
      <c r="H683" s="302"/>
      <c r="I683" s="303"/>
      <c r="J683" s="303"/>
      <c r="K683" s="303" t="s">
        <v>4486</v>
      </c>
    </row>
    <row r="684" spans="1:11" x14ac:dyDescent="0.55000000000000004">
      <c r="A684" s="301">
        <v>49</v>
      </c>
      <c r="B684" s="307" t="s">
        <v>318</v>
      </c>
      <c r="C684" s="307" t="s">
        <v>1493</v>
      </c>
      <c r="D684" s="307" t="s">
        <v>1494</v>
      </c>
      <c r="E684" s="307" t="s">
        <v>2854</v>
      </c>
      <c r="F684" s="302" t="s">
        <v>2882</v>
      </c>
      <c r="G684" s="302" t="s">
        <v>3562</v>
      </c>
      <c r="H684" s="302"/>
      <c r="I684" s="303"/>
      <c r="J684" s="303"/>
      <c r="K684" s="303"/>
    </row>
    <row r="685" spans="1:11" x14ac:dyDescent="0.55000000000000004">
      <c r="A685" s="301">
        <v>50</v>
      </c>
      <c r="B685" s="307" t="s">
        <v>308</v>
      </c>
      <c r="C685" s="307" t="s">
        <v>1495</v>
      </c>
      <c r="D685" s="307" t="s">
        <v>1496</v>
      </c>
      <c r="E685" s="307" t="s">
        <v>2854</v>
      </c>
      <c r="F685" s="302" t="s">
        <v>2882</v>
      </c>
      <c r="G685" s="302" t="s">
        <v>3563</v>
      </c>
      <c r="H685" s="302"/>
      <c r="I685" s="303"/>
      <c r="J685" s="303"/>
      <c r="K685" s="303"/>
    </row>
    <row r="686" spans="1:11" x14ac:dyDescent="0.55000000000000004">
      <c r="A686" s="301">
        <v>51</v>
      </c>
      <c r="B686" s="307" t="s">
        <v>308</v>
      </c>
      <c r="C686" s="307" t="s">
        <v>1497</v>
      </c>
      <c r="D686" s="307" t="s">
        <v>1498</v>
      </c>
      <c r="E686" s="307" t="s">
        <v>2854</v>
      </c>
      <c r="F686" s="302" t="s">
        <v>2882</v>
      </c>
      <c r="G686" s="302" t="s">
        <v>3564</v>
      </c>
      <c r="H686" s="302"/>
      <c r="I686" s="303"/>
      <c r="J686" s="303"/>
      <c r="K686" s="303"/>
    </row>
    <row r="687" spans="1:11" x14ac:dyDescent="0.55000000000000004">
      <c r="A687" s="301">
        <v>1</v>
      </c>
      <c r="B687" s="307" t="s">
        <v>308</v>
      </c>
      <c r="C687" s="307" t="s">
        <v>1499</v>
      </c>
      <c r="D687" s="307" t="s">
        <v>1500</v>
      </c>
      <c r="E687" s="307" t="s">
        <v>2855</v>
      </c>
      <c r="F687" s="302" t="s">
        <v>2881</v>
      </c>
      <c r="G687" s="302" t="s">
        <v>3565</v>
      </c>
      <c r="H687" s="302"/>
      <c r="I687" s="303"/>
      <c r="J687" s="303"/>
      <c r="K687" s="303" t="s">
        <v>4482</v>
      </c>
    </row>
    <row r="688" spans="1:11" x14ac:dyDescent="0.55000000000000004">
      <c r="A688" s="301">
        <v>2</v>
      </c>
      <c r="B688" s="307" t="s">
        <v>318</v>
      </c>
      <c r="C688" s="307" t="s">
        <v>452</v>
      </c>
      <c r="D688" s="307" t="s">
        <v>1501</v>
      </c>
      <c r="E688" s="307" t="s">
        <v>2855</v>
      </c>
      <c r="F688" s="302" t="s">
        <v>272</v>
      </c>
      <c r="G688" s="302" t="s">
        <v>3566</v>
      </c>
      <c r="H688" s="302"/>
      <c r="I688" s="303"/>
      <c r="J688" s="303"/>
      <c r="K688" s="303" t="s">
        <v>4483</v>
      </c>
    </row>
    <row r="689" spans="1:11" x14ac:dyDescent="0.55000000000000004">
      <c r="A689" s="301">
        <v>3</v>
      </c>
      <c r="B689" s="307" t="s">
        <v>308</v>
      </c>
      <c r="C689" s="307" t="s">
        <v>1502</v>
      </c>
      <c r="D689" s="307" t="s">
        <v>1503</v>
      </c>
      <c r="E689" s="307" t="s">
        <v>2855</v>
      </c>
      <c r="F689" s="302" t="s">
        <v>29</v>
      </c>
      <c r="G689" s="302" t="s">
        <v>3567</v>
      </c>
      <c r="H689" s="302"/>
      <c r="I689" s="303"/>
      <c r="J689" s="303"/>
      <c r="K689" s="303"/>
    </row>
    <row r="690" spans="1:11" x14ac:dyDescent="0.55000000000000004">
      <c r="A690" s="301">
        <v>4</v>
      </c>
      <c r="B690" s="307" t="s">
        <v>318</v>
      </c>
      <c r="C690" s="307" t="s">
        <v>1504</v>
      </c>
      <c r="D690" s="307" t="s">
        <v>695</v>
      </c>
      <c r="E690" s="307" t="s">
        <v>2855</v>
      </c>
      <c r="F690" s="302" t="s">
        <v>29</v>
      </c>
      <c r="G690" s="302" t="s">
        <v>3568</v>
      </c>
      <c r="H690" s="302"/>
      <c r="I690" s="303"/>
      <c r="J690" s="303"/>
      <c r="K690" s="303"/>
    </row>
    <row r="691" spans="1:11" x14ac:dyDescent="0.55000000000000004">
      <c r="A691" s="301">
        <v>5</v>
      </c>
      <c r="B691" s="307" t="s">
        <v>547</v>
      </c>
      <c r="C691" s="302" t="s">
        <v>4484</v>
      </c>
      <c r="D691" s="307" t="s">
        <v>547</v>
      </c>
      <c r="E691" s="307" t="s">
        <v>2855</v>
      </c>
      <c r="F691" s="302" t="s">
        <v>29</v>
      </c>
      <c r="G691" s="302" t="s">
        <v>3569</v>
      </c>
      <c r="H691" s="302"/>
      <c r="I691" s="303"/>
      <c r="J691" s="303"/>
      <c r="K691" s="303" t="s">
        <v>4486</v>
      </c>
    </row>
    <row r="692" spans="1:11" x14ac:dyDescent="0.55000000000000004">
      <c r="A692" s="301">
        <v>6</v>
      </c>
      <c r="B692" s="307" t="s">
        <v>318</v>
      </c>
      <c r="C692" s="307" t="s">
        <v>1505</v>
      </c>
      <c r="D692" s="307" t="s">
        <v>1506</v>
      </c>
      <c r="E692" s="307" t="s">
        <v>2855</v>
      </c>
      <c r="F692" s="302" t="s">
        <v>29</v>
      </c>
      <c r="G692" s="302" t="s">
        <v>3570</v>
      </c>
      <c r="H692" s="302"/>
      <c r="I692" s="303"/>
      <c r="J692" s="303"/>
      <c r="K692" s="303"/>
    </row>
    <row r="693" spans="1:11" x14ac:dyDescent="0.55000000000000004">
      <c r="A693" s="301">
        <v>7</v>
      </c>
      <c r="B693" s="307" t="s">
        <v>318</v>
      </c>
      <c r="C693" s="307" t="s">
        <v>1507</v>
      </c>
      <c r="D693" s="307" t="s">
        <v>1508</v>
      </c>
      <c r="E693" s="307" t="s">
        <v>2855</v>
      </c>
      <c r="F693" s="302" t="s">
        <v>29</v>
      </c>
      <c r="G693" s="302" t="s">
        <v>3571</v>
      </c>
      <c r="H693" s="302"/>
      <c r="I693" s="303"/>
      <c r="J693" s="303"/>
      <c r="K693" s="303"/>
    </row>
    <row r="694" spans="1:11" x14ac:dyDescent="0.55000000000000004">
      <c r="A694" s="301">
        <v>8</v>
      </c>
      <c r="B694" s="307" t="s">
        <v>318</v>
      </c>
      <c r="C694" s="307" t="s">
        <v>1509</v>
      </c>
      <c r="D694" s="307" t="s">
        <v>1510</v>
      </c>
      <c r="E694" s="307" t="s">
        <v>2855</v>
      </c>
      <c r="F694" s="302" t="s">
        <v>29</v>
      </c>
      <c r="G694" s="302" t="s">
        <v>3572</v>
      </c>
      <c r="H694" s="302"/>
      <c r="I694" s="303"/>
      <c r="J694" s="303"/>
      <c r="K694" s="303"/>
    </row>
    <row r="695" spans="1:11" x14ac:dyDescent="0.55000000000000004">
      <c r="A695" s="301">
        <v>9</v>
      </c>
      <c r="B695" s="307" t="s">
        <v>318</v>
      </c>
      <c r="C695" s="307" t="s">
        <v>1511</v>
      </c>
      <c r="D695" s="307" t="s">
        <v>926</v>
      </c>
      <c r="E695" s="307" t="s">
        <v>2855</v>
      </c>
      <c r="F695" s="302" t="s">
        <v>29</v>
      </c>
      <c r="G695" s="302" t="s">
        <v>3573</v>
      </c>
      <c r="H695" s="302"/>
      <c r="I695" s="303"/>
      <c r="J695" s="303"/>
      <c r="K695" s="303"/>
    </row>
    <row r="696" spans="1:11" x14ac:dyDescent="0.55000000000000004">
      <c r="A696" s="301">
        <v>10</v>
      </c>
      <c r="B696" s="307" t="s">
        <v>318</v>
      </c>
      <c r="C696" s="307" t="s">
        <v>1512</v>
      </c>
      <c r="D696" s="307" t="s">
        <v>1513</v>
      </c>
      <c r="E696" s="307" t="s">
        <v>2855</v>
      </c>
      <c r="F696" s="302" t="s">
        <v>29</v>
      </c>
      <c r="G696" s="302" t="s">
        <v>3574</v>
      </c>
      <c r="H696" s="302"/>
      <c r="I696" s="303"/>
      <c r="J696" s="303"/>
      <c r="K696" s="303"/>
    </row>
    <row r="697" spans="1:11" x14ac:dyDescent="0.55000000000000004">
      <c r="A697" s="301">
        <v>11</v>
      </c>
      <c r="B697" s="307" t="s">
        <v>308</v>
      </c>
      <c r="C697" s="307" t="s">
        <v>1514</v>
      </c>
      <c r="D697" s="307" t="s">
        <v>1515</v>
      </c>
      <c r="E697" s="307" t="s">
        <v>2855</v>
      </c>
      <c r="F697" s="302" t="s">
        <v>29</v>
      </c>
      <c r="G697" s="302" t="s">
        <v>3575</v>
      </c>
      <c r="H697" s="302"/>
      <c r="I697" s="303"/>
      <c r="J697" s="303"/>
      <c r="K697" s="303"/>
    </row>
    <row r="698" spans="1:11" x14ac:dyDescent="0.55000000000000004">
      <c r="A698" s="301">
        <v>12</v>
      </c>
      <c r="B698" s="307" t="s">
        <v>308</v>
      </c>
      <c r="C698" s="307" t="s">
        <v>1516</v>
      </c>
      <c r="D698" s="307" t="s">
        <v>1517</v>
      </c>
      <c r="E698" s="307" t="s">
        <v>2855</v>
      </c>
      <c r="F698" s="302" t="s">
        <v>29</v>
      </c>
      <c r="G698" s="302" t="s">
        <v>3576</v>
      </c>
      <c r="H698" s="302"/>
      <c r="I698" s="303"/>
      <c r="J698" s="303"/>
      <c r="K698" s="303"/>
    </row>
    <row r="699" spans="1:11" x14ac:dyDescent="0.55000000000000004">
      <c r="A699" s="301">
        <v>13</v>
      </c>
      <c r="B699" s="307" t="s">
        <v>318</v>
      </c>
      <c r="C699" s="307" t="s">
        <v>1518</v>
      </c>
      <c r="D699" s="307" t="s">
        <v>1519</v>
      </c>
      <c r="E699" s="307" t="s">
        <v>2855</v>
      </c>
      <c r="F699" s="302" t="s">
        <v>29</v>
      </c>
      <c r="G699" s="302" t="s">
        <v>3577</v>
      </c>
      <c r="H699" s="302"/>
      <c r="I699" s="303"/>
      <c r="J699" s="303"/>
      <c r="K699" s="303"/>
    </row>
    <row r="700" spans="1:11" x14ac:dyDescent="0.55000000000000004">
      <c r="A700" s="301">
        <v>14</v>
      </c>
      <c r="B700" s="307" t="s">
        <v>318</v>
      </c>
      <c r="C700" s="307" t="s">
        <v>1520</v>
      </c>
      <c r="D700" s="307" t="s">
        <v>1521</v>
      </c>
      <c r="E700" s="307" t="s">
        <v>2855</v>
      </c>
      <c r="F700" s="302" t="s">
        <v>29</v>
      </c>
      <c r="G700" s="302" t="s">
        <v>3578</v>
      </c>
      <c r="H700" s="302"/>
      <c r="I700" s="303"/>
      <c r="J700" s="303"/>
      <c r="K700" s="303"/>
    </row>
    <row r="701" spans="1:11" x14ac:dyDescent="0.55000000000000004">
      <c r="A701" s="301">
        <v>15</v>
      </c>
      <c r="B701" s="307" t="s">
        <v>318</v>
      </c>
      <c r="C701" s="307" t="s">
        <v>421</v>
      </c>
      <c r="D701" s="307" t="s">
        <v>1522</v>
      </c>
      <c r="E701" s="307" t="s">
        <v>2855</v>
      </c>
      <c r="F701" s="302" t="s">
        <v>29</v>
      </c>
      <c r="G701" s="302" t="s">
        <v>3579</v>
      </c>
      <c r="H701" s="302"/>
      <c r="I701" s="303"/>
      <c r="J701" s="303"/>
      <c r="K701" s="303"/>
    </row>
    <row r="702" spans="1:11" s="297" customFormat="1" x14ac:dyDescent="0.55000000000000004">
      <c r="A702" s="301">
        <v>16</v>
      </c>
      <c r="B702" s="307" t="s">
        <v>318</v>
      </c>
      <c r="C702" s="307" t="s">
        <v>647</v>
      </c>
      <c r="D702" s="307" t="s">
        <v>1478</v>
      </c>
      <c r="E702" s="307" t="s">
        <v>2855</v>
      </c>
      <c r="F702" s="302" t="s">
        <v>29</v>
      </c>
      <c r="G702" s="302" t="s">
        <v>3580</v>
      </c>
      <c r="H702" s="302"/>
      <c r="I702" s="303"/>
      <c r="J702" s="303"/>
      <c r="K702" s="303"/>
    </row>
    <row r="703" spans="1:11" x14ac:dyDescent="0.55000000000000004">
      <c r="A703" s="301">
        <v>17</v>
      </c>
      <c r="B703" s="307" t="s">
        <v>308</v>
      </c>
      <c r="C703" s="307" t="s">
        <v>864</v>
      </c>
      <c r="D703" s="307" t="s">
        <v>1523</v>
      </c>
      <c r="E703" s="307" t="s">
        <v>2855</v>
      </c>
      <c r="F703" s="302" t="s">
        <v>29</v>
      </c>
      <c r="G703" s="302" t="s">
        <v>3581</v>
      </c>
      <c r="H703" s="302"/>
      <c r="I703" s="303"/>
      <c r="J703" s="303"/>
      <c r="K703" s="303"/>
    </row>
    <row r="704" spans="1:11" x14ac:dyDescent="0.55000000000000004">
      <c r="A704" s="301">
        <v>18</v>
      </c>
      <c r="B704" s="307" t="s">
        <v>308</v>
      </c>
      <c r="C704" s="307" t="s">
        <v>1524</v>
      </c>
      <c r="D704" s="307" t="s">
        <v>1525</v>
      </c>
      <c r="E704" s="307" t="s">
        <v>2855</v>
      </c>
      <c r="F704" s="302" t="s">
        <v>29</v>
      </c>
      <c r="G704" s="302" t="s">
        <v>3582</v>
      </c>
      <c r="H704" s="302"/>
      <c r="I704" s="303"/>
      <c r="J704" s="303"/>
      <c r="K704" s="303"/>
    </row>
    <row r="705" spans="1:11" x14ac:dyDescent="0.55000000000000004">
      <c r="A705" s="301">
        <v>19</v>
      </c>
      <c r="B705" s="307" t="s">
        <v>318</v>
      </c>
      <c r="C705" s="307" t="s">
        <v>1330</v>
      </c>
      <c r="D705" s="307" t="s">
        <v>826</v>
      </c>
      <c r="E705" s="307" t="s">
        <v>2855</v>
      </c>
      <c r="F705" s="302" t="s">
        <v>29</v>
      </c>
      <c r="G705" s="302" t="s">
        <v>3583</v>
      </c>
      <c r="H705" s="302"/>
      <c r="I705" s="303"/>
      <c r="J705" s="303"/>
      <c r="K705" s="303"/>
    </row>
    <row r="706" spans="1:11" x14ac:dyDescent="0.55000000000000004">
      <c r="A706" s="301">
        <v>20</v>
      </c>
      <c r="B706" s="307" t="s">
        <v>547</v>
      </c>
      <c r="C706" s="302" t="s">
        <v>4484</v>
      </c>
      <c r="D706" s="307" t="s">
        <v>547</v>
      </c>
      <c r="E706" s="307" t="s">
        <v>2855</v>
      </c>
      <c r="F706" s="302" t="s">
        <v>29</v>
      </c>
      <c r="G706" s="302" t="s">
        <v>3584</v>
      </c>
      <c r="H706" s="302"/>
      <c r="I706" s="303"/>
      <c r="J706" s="303"/>
      <c r="K706" s="303" t="s">
        <v>4486</v>
      </c>
    </row>
    <row r="707" spans="1:11" x14ac:dyDescent="0.55000000000000004">
      <c r="A707" s="301">
        <v>21</v>
      </c>
      <c r="B707" s="307" t="s">
        <v>308</v>
      </c>
      <c r="C707" s="307" t="s">
        <v>1526</v>
      </c>
      <c r="D707" s="307" t="s">
        <v>1527</v>
      </c>
      <c r="E707" s="307" t="s">
        <v>2855</v>
      </c>
      <c r="F707" s="302" t="s">
        <v>29</v>
      </c>
      <c r="G707" s="302" t="s">
        <v>3585</v>
      </c>
      <c r="H707" s="302"/>
      <c r="I707" s="303"/>
      <c r="J707" s="303"/>
      <c r="K707" s="303"/>
    </row>
    <row r="708" spans="1:11" x14ac:dyDescent="0.55000000000000004">
      <c r="A708" s="301">
        <v>22</v>
      </c>
      <c r="B708" s="307" t="s">
        <v>318</v>
      </c>
      <c r="C708" s="307" t="s">
        <v>1528</v>
      </c>
      <c r="D708" s="307" t="s">
        <v>1529</v>
      </c>
      <c r="E708" s="307" t="s">
        <v>2855</v>
      </c>
      <c r="F708" s="302" t="s">
        <v>29</v>
      </c>
      <c r="G708" s="302" t="s">
        <v>3586</v>
      </c>
      <c r="H708" s="302"/>
      <c r="I708" s="303"/>
      <c r="J708" s="303"/>
      <c r="K708" s="303"/>
    </row>
    <row r="709" spans="1:11" x14ac:dyDescent="0.55000000000000004">
      <c r="A709" s="301">
        <v>23</v>
      </c>
      <c r="B709" s="307" t="s">
        <v>318</v>
      </c>
      <c r="C709" s="307" t="s">
        <v>1530</v>
      </c>
      <c r="D709" s="307" t="s">
        <v>1531</v>
      </c>
      <c r="E709" s="307" t="s">
        <v>2855</v>
      </c>
      <c r="F709" s="302" t="s">
        <v>29</v>
      </c>
      <c r="G709" s="302" t="s">
        <v>3587</v>
      </c>
      <c r="H709" s="302"/>
      <c r="I709" s="303"/>
      <c r="J709" s="303"/>
      <c r="K709" s="303"/>
    </row>
    <row r="710" spans="1:11" x14ac:dyDescent="0.55000000000000004">
      <c r="A710" s="301">
        <v>24</v>
      </c>
      <c r="B710" s="307" t="s">
        <v>308</v>
      </c>
      <c r="C710" s="307" t="s">
        <v>1532</v>
      </c>
      <c r="D710" s="307" t="s">
        <v>1533</v>
      </c>
      <c r="E710" s="307" t="s">
        <v>2855</v>
      </c>
      <c r="F710" s="302" t="s">
        <v>29</v>
      </c>
      <c r="G710" s="302" t="s">
        <v>3588</v>
      </c>
      <c r="H710" s="302"/>
      <c r="I710" s="303"/>
      <c r="J710" s="303"/>
      <c r="K710" s="303"/>
    </row>
    <row r="711" spans="1:11" x14ac:dyDescent="0.55000000000000004">
      <c r="A711" s="301">
        <v>25</v>
      </c>
      <c r="B711" s="307" t="s">
        <v>308</v>
      </c>
      <c r="C711" s="307" t="s">
        <v>1534</v>
      </c>
      <c r="D711" s="307" t="s">
        <v>1535</v>
      </c>
      <c r="E711" s="307" t="s">
        <v>2855</v>
      </c>
      <c r="F711" s="302" t="s">
        <v>29</v>
      </c>
      <c r="G711" s="302" t="s">
        <v>3589</v>
      </c>
      <c r="H711" s="302"/>
      <c r="I711" s="303"/>
      <c r="J711" s="303"/>
      <c r="K711" s="303"/>
    </row>
    <row r="712" spans="1:11" x14ac:dyDescent="0.55000000000000004">
      <c r="A712" s="301">
        <v>26</v>
      </c>
      <c r="B712" s="307" t="s">
        <v>311</v>
      </c>
      <c r="C712" s="307" t="s">
        <v>1536</v>
      </c>
      <c r="D712" s="307" t="s">
        <v>1537</v>
      </c>
      <c r="E712" s="307" t="s">
        <v>2855</v>
      </c>
      <c r="F712" s="302" t="s">
        <v>29</v>
      </c>
      <c r="G712" s="302" t="s">
        <v>3590</v>
      </c>
      <c r="H712" s="302"/>
      <c r="I712" s="303"/>
      <c r="J712" s="303"/>
      <c r="K712" s="303"/>
    </row>
    <row r="713" spans="1:11" x14ac:dyDescent="0.55000000000000004">
      <c r="A713" s="301">
        <v>27</v>
      </c>
      <c r="B713" s="307" t="s">
        <v>318</v>
      </c>
      <c r="C713" s="307" t="s">
        <v>1538</v>
      </c>
      <c r="D713" s="307" t="s">
        <v>1539</v>
      </c>
      <c r="E713" s="307" t="s">
        <v>2855</v>
      </c>
      <c r="F713" s="302" t="s">
        <v>29</v>
      </c>
      <c r="G713" s="302" t="s">
        <v>3591</v>
      </c>
      <c r="H713" s="302"/>
      <c r="I713" s="303"/>
      <c r="J713" s="303"/>
      <c r="K713" s="303"/>
    </row>
    <row r="714" spans="1:11" x14ac:dyDescent="0.55000000000000004">
      <c r="A714" s="301">
        <v>28</v>
      </c>
      <c r="B714" s="307" t="s">
        <v>311</v>
      </c>
      <c r="C714" s="307" t="s">
        <v>1540</v>
      </c>
      <c r="D714" s="307" t="s">
        <v>1541</v>
      </c>
      <c r="E714" s="307" t="s">
        <v>2855</v>
      </c>
      <c r="F714" s="302" t="s">
        <v>29</v>
      </c>
      <c r="G714" s="302" t="s">
        <v>3592</v>
      </c>
      <c r="H714" s="302"/>
      <c r="I714" s="303"/>
      <c r="J714" s="303"/>
      <c r="K714" s="303"/>
    </row>
    <row r="715" spans="1:11" x14ac:dyDescent="0.55000000000000004">
      <c r="A715" s="301">
        <v>29</v>
      </c>
      <c r="B715" s="307" t="s">
        <v>318</v>
      </c>
      <c r="C715" s="307" t="s">
        <v>1542</v>
      </c>
      <c r="D715" s="307" t="s">
        <v>1543</v>
      </c>
      <c r="E715" s="307" t="s">
        <v>2855</v>
      </c>
      <c r="F715" s="302" t="s">
        <v>29</v>
      </c>
      <c r="G715" s="302" t="s">
        <v>3593</v>
      </c>
      <c r="H715" s="302"/>
      <c r="I715" s="303"/>
      <c r="J715" s="303"/>
      <c r="K715" s="303"/>
    </row>
    <row r="716" spans="1:11" x14ac:dyDescent="0.55000000000000004">
      <c r="A716" s="301">
        <v>30</v>
      </c>
      <c r="B716" s="307" t="s">
        <v>311</v>
      </c>
      <c r="C716" s="307" t="s">
        <v>1544</v>
      </c>
      <c r="D716" s="307" t="s">
        <v>1545</v>
      </c>
      <c r="E716" s="307" t="s">
        <v>2855</v>
      </c>
      <c r="F716" s="302" t="s">
        <v>29</v>
      </c>
      <c r="G716" s="302" t="s">
        <v>3594</v>
      </c>
      <c r="H716" s="302"/>
      <c r="I716" s="303"/>
      <c r="J716" s="303"/>
      <c r="K716" s="303"/>
    </row>
    <row r="717" spans="1:11" x14ac:dyDescent="0.55000000000000004">
      <c r="A717" s="301">
        <v>31</v>
      </c>
      <c r="B717" s="307" t="s">
        <v>318</v>
      </c>
      <c r="C717" s="307" t="s">
        <v>1302</v>
      </c>
      <c r="D717" s="307" t="s">
        <v>1546</v>
      </c>
      <c r="E717" s="307" t="s">
        <v>2855</v>
      </c>
      <c r="F717" s="302" t="s">
        <v>29</v>
      </c>
      <c r="G717" s="302" t="s">
        <v>3595</v>
      </c>
      <c r="H717" s="302"/>
      <c r="I717" s="303"/>
      <c r="J717" s="303"/>
      <c r="K717" s="303"/>
    </row>
    <row r="718" spans="1:11" x14ac:dyDescent="0.55000000000000004">
      <c r="A718" s="301">
        <v>32</v>
      </c>
      <c r="B718" s="307" t="s">
        <v>311</v>
      </c>
      <c r="C718" s="307" t="s">
        <v>1547</v>
      </c>
      <c r="D718" s="307" t="s">
        <v>1548</v>
      </c>
      <c r="E718" s="307" t="s">
        <v>2855</v>
      </c>
      <c r="F718" s="302" t="s">
        <v>29</v>
      </c>
      <c r="G718" s="302" t="s">
        <v>3596</v>
      </c>
      <c r="H718" s="302"/>
      <c r="I718" s="303"/>
      <c r="J718" s="303"/>
      <c r="K718" s="303"/>
    </row>
    <row r="719" spans="1:11" x14ac:dyDescent="0.55000000000000004">
      <c r="A719" s="301">
        <v>33</v>
      </c>
      <c r="B719" s="307" t="s">
        <v>318</v>
      </c>
      <c r="C719" s="307" t="s">
        <v>1549</v>
      </c>
      <c r="D719" s="307" t="s">
        <v>1550</v>
      </c>
      <c r="E719" s="307" t="s">
        <v>2855</v>
      </c>
      <c r="F719" s="302" t="s">
        <v>29</v>
      </c>
      <c r="G719" s="302" t="s">
        <v>3597</v>
      </c>
      <c r="H719" s="302"/>
      <c r="I719" s="303"/>
      <c r="J719" s="303"/>
      <c r="K719" s="303"/>
    </row>
    <row r="720" spans="1:11" x14ac:dyDescent="0.55000000000000004">
      <c r="A720" s="301">
        <v>34</v>
      </c>
      <c r="B720" s="307" t="s">
        <v>318</v>
      </c>
      <c r="C720" s="307" t="s">
        <v>1551</v>
      </c>
      <c r="D720" s="307" t="s">
        <v>1552</v>
      </c>
      <c r="E720" s="307" t="s">
        <v>2855</v>
      </c>
      <c r="F720" s="302" t="s">
        <v>29</v>
      </c>
      <c r="G720" s="302" t="s">
        <v>3598</v>
      </c>
      <c r="H720" s="302"/>
      <c r="I720" s="303"/>
      <c r="J720" s="303"/>
      <c r="K720" s="303"/>
    </row>
    <row r="721" spans="1:11" x14ac:dyDescent="0.55000000000000004">
      <c r="A721" s="301">
        <v>35</v>
      </c>
      <c r="B721" s="307" t="s">
        <v>318</v>
      </c>
      <c r="C721" s="307" t="s">
        <v>1553</v>
      </c>
      <c r="D721" s="307" t="s">
        <v>1554</v>
      </c>
      <c r="E721" s="307" t="s">
        <v>2855</v>
      </c>
      <c r="F721" s="302" t="s">
        <v>29</v>
      </c>
      <c r="G721" s="302" t="s">
        <v>3599</v>
      </c>
      <c r="H721" s="302"/>
      <c r="I721" s="303"/>
      <c r="J721" s="303"/>
      <c r="K721" s="303"/>
    </row>
    <row r="722" spans="1:11" x14ac:dyDescent="0.55000000000000004">
      <c r="A722" s="301">
        <v>36</v>
      </c>
      <c r="B722" s="307" t="s">
        <v>318</v>
      </c>
      <c r="C722" s="307" t="s">
        <v>1555</v>
      </c>
      <c r="D722" s="307" t="s">
        <v>1556</v>
      </c>
      <c r="E722" s="307" t="s">
        <v>2855</v>
      </c>
      <c r="F722" s="302" t="s">
        <v>29</v>
      </c>
      <c r="G722" s="302" t="s">
        <v>3600</v>
      </c>
      <c r="H722" s="302"/>
      <c r="I722" s="303"/>
      <c r="J722" s="303"/>
      <c r="K722" s="303"/>
    </row>
    <row r="723" spans="1:11" x14ac:dyDescent="0.55000000000000004">
      <c r="A723" s="301">
        <v>37</v>
      </c>
      <c r="B723" s="307" t="s">
        <v>318</v>
      </c>
      <c r="C723" s="307" t="s">
        <v>1557</v>
      </c>
      <c r="D723" s="307" t="s">
        <v>855</v>
      </c>
      <c r="E723" s="307" t="s">
        <v>2855</v>
      </c>
      <c r="F723" s="302" t="s">
        <v>2882</v>
      </c>
      <c r="G723" s="302" t="s">
        <v>3601</v>
      </c>
      <c r="H723" s="302"/>
      <c r="I723" s="303"/>
      <c r="J723" s="303"/>
      <c r="K723" s="303"/>
    </row>
    <row r="724" spans="1:11" x14ac:dyDescent="0.55000000000000004">
      <c r="A724" s="301">
        <v>38</v>
      </c>
      <c r="B724" s="307" t="s">
        <v>308</v>
      </c>
      <c r="C724" s="307" t="s">
        <v>1558</v>
      </c>
      <c r="D724" s="307" t="s">
        <v>1559</v>
      </c>
      <c r="E724" s="307" t="s">
        <v>2855</v>
      </c>
      <c r="F724" s="302" t="s">
        <v>2882</v>
      </c>
      <c r="G724" s="302" t="s">
        <v>3602</v>
      </c>
      <c r="H724" s="302"/>
      <c r="I724" s="303"/>
      <c r="J724" s="303"/>
      <c r="K724" s="303"/>
    </row>
    <row r="725" spans="1:11" x14ac:dyDescent="0.55000000000000004">
      <c r="A725" s="301">
        <v>39</v>
      </c>
      <c r="B725" s="307" t="s">
        <v>318</v>
      </c>
      <c r="C725" s="307" t="s">
        <v>1560</v>
      </c>
      <c r="D725" s="307" t="s">
        <v>458</v>
      </c>
      <c r="E725" s="307" t="s">
        <v>2855</v>
      </c>
      <c r="F725" s="302" t="s">
        <v>2882</v>
      </c>
      <c r="G725" s="302" t="s">
        <v>3603</v>
      </c>
      <c r="H725" s="302"/>
      <c r="I725" s="303"/>
      <c r="J725" s="303"/>
      <c r="K725" s="303"/>
    </row>
    <row r="726" spans="1:11" x14ac:dyDescent="0.55000000000000004">
      <c r="A726" s="301">
        <v>40</v>
      </c>
      <c r="B726" s="307" t="s">
        <v>547</v>
      </c>
      <c r="C726" s="302" t="s">
        <v>4484</v>
      </c>
      <c r="D726" s="307" t="s">
        <v>547</v>
      </c>
      <c r="E726" s="307" t="s">
        <v>2855</v>
      </c>
      <c r="F726" s="302" t="s">
        <v>2882</v>
      </c>
      <c r="G726" s="302" t="s">
        <v>3604</v>
      </c>
      <c r="H726" s="302"/>
      <c r="I726" s="303"/>
      <c r="J726" s="303"/>
      <c r="K726" s="303" t="s">
        <v>4486</v>
      </c>
    </row>
    <row r="727" spans="1:11" x14ac:dyDescent="0.55000000000000004">
      <c r="A727" s="301">
        <v>1</v>
      </c>
      <c r="B727" s="307" t="s">
        <v>308</v>
      </c>
      <c r="C727" s="307" t="s">
        <v>1561</v>
      </c>
      <c r="D727" s="307" t="s">
        <v>1562</v>
      </c>
      <c r="E727" s="307" t="s">
        <v>2856</v>
      </c>
      <c r="F727" s="302" t="s">
        <v>2881</v>
      </c>
      <c r="G727" s="302" t="s">
        <v>3605</v>
      </c>
      <c r="H727" s="302" t="s">
        <v>4</v>
      </c>
      <c r="I727" s="303" t="s">
        <v>4514</v>
      </c>
      <c r="J727" s="301">
        <v>1</v>
      </c>
      <c r="K727" s="303" t="s">
        <v>4482</v>
      </c>
    </row>
    <row r="728" spans="1:11" x14ac:dyDescent="0.55000000000000004">
      <c r="A728" s="301">
        <v>2</v>
      </c>
      <c r="B728" s="307" t="s">
        <v>308</v>
      </c>
      <c r="C728" s="307" t="s">
        <v>1563</v>
      </c>
      <c r="D728" s="307" t="s">
        <v>1401</v>
      </c>
      <c r="E728" s="307" t="s">
        <v>2856</v>
      </c>
      <c r="F728" s="302" t="s">
        <v>272</v>
      </c>
      <c r="G728" s="302" t="s">
        <v>3606</v>
      </c>
      <c r="H728" s="302" t="s">
        <v>61</v>
      </c>
      <c r="I728" s="303" t="s">
        <v>61</v>
      </c>
      <c r="J728" s="301">
        <v>2</v>
      </c>
      <c r="K728" s="303" t="s">
        <v>4483</v>
      </c>
    </row>
    <row r="729" spans="1:11" s="345" customFormat="1" x14ac:dyDescent="0.55000000000000004">
      <c r="A729" s="341">
        <v>3</v>
      </c>
      <c r="B729" s="342" t="s">
        <v>547</v>
      </c>
      <c r="C729" s="343" t="s">
        <v>4484</v>
      </c>
      <c r="D729" s="342" t="s">
        <v>547</v>
      </c>
      <c r="E729" s="342" t="s">
        <v>2856</v>
      </c>
      <c r="F729" s="343" t="s">
        <v>29</v>
      </c>
      <c r="G729" s="343" t="s">
        <v>3607</v>
      </c>
      <c r="H729" s="343" t="s">
        <v>6</v>
      </c>
      <c r="I729" s="344"/>
      <c r="J729" s="341"/>
      <c r="K729" s="344" t="s">
        <v>4486</v>
      </c>
    </row>
    <row r="730" spans="1:11" x14ac:dyDescent="0.55000000000000004">
      <c r="A730" s="301">
        <v>4</v>
      </c>
      <c r="B730" s="307" t="s">
        <v>308</v>
      </c>
      <c r="C730" s="307" t="s">
        <v>1564</v>
      </c>
      <c r="D730" s="307" t="s">
        <v>1565</v>
      </c>
      <c r="E730" s="307" t="s">
        <v>2856</v>
      </c>
      <c r="F730" s="302" t="s">
        <v>29</v>
      </c>
      <c r="G730" s="302" t="s">
        <v>3608</v>
      </c>
      <c r="H730" s="302" t="s">
        <v>5</v>
      </c>
      <c r="I730" s="302" t="s">
        <v>5</v>
      </c>
      <c r="J730" s="301">
        <v>2</v>
      </c>
      <c r="K730" s="303"/>
    </row>
    <row r="731" spans="1:11" x14ac:dyDescent="0.55000000000000004">
      <c r="A731" s="301">
        <v>5</v>
      </c>
      <c r="B731" s="307" t="s">
        <v>318</v>
      </c>
      <c r="C731" s="307" t="s">
        <v>1566</v>
      </c>
      <c r="D731" s="307" t="s">
        <v>1567</v>
      </c>
      <c r="E731" s="307" t="s">
        <v>2856</v>
      </c>
      <c r="F731" s="302" t="s">
        <v>29</v>
      </c>
      <c r="G731" s="302" t="s">
        <v>3609</v>
      </c>
      <c r="H731" s="302" t="s">
        <v>4516</v>
      </c>
      <c r="I731" s="303" t="s">
        <v>4515</v>
      </c>
      <c r="J731" s="301">
        <v>2</v>
      </c>
      <c r="K731" s="303"/>
    </row>
    <row r="732" spans="1:11" x14ac:dyDescent="0.55000000000000004">
      <c r="A732" s="301">
        <v>6</v>
      </c>
      <c r="B732" s="307" t="s">
        <v>308</v>
      </c>
      <c r="C732" s="307" t="s">
        <v>1568</v>
      </c>
      <c r="D732" s="307" t="s">
        <v>1569</v>
      </c>
      <c r="E732" s="307" t="s">
        <v>2856</v>
      </c>
      <c r="F732" s="302" t="s">
        <v>29</v>
      </c>
      <c r="G732" s="302" t="s">
        <v>3610</v>
      </c>
      <c r="H732" s="302" t="s">
        <v>80</v>
      </c>
      <c r="I732" s="303" t="s">
        <v>4514</v>
      </c>
      <c r="J732" s="301">
        <v>2</v>
      </c>
      <c r="K732" s="303"/>
    </row>
    <row r="733" spans="1:11" x14ac:dyDescent="0.55000000000000004">
      <c r="A733" s="301">
        <v>7</v>
      </c>
      <c r="B733" s="307" t="s">
        <v>308</v>
      </c>
      <c r="C733" s="307" t="s">
        <v>1023</v>
      </c>
      <c r="D733" s="307" t="s">
        <v>1570</v>
      </c>
      <c r="E733" s="307" t="s">
        <v>2856</v>
      </c>
      <c r="F733" s="302" t="s">
        <v>29</v>
      </c>
      <c r="G733" s="302" t="s">
        <v>3611</v>
      </c>
      <c r="H733" s="302" t="s">
        <v>89</v>
      </c>
      <c r="I733" s="303" t="s">
        <v>89</v>
      </c>
      <c r="J733" s="301">
        <v>2</v>
      </c>
      <c r="K733" s="303"/>
    </row>
    <row r="734" spans="1:11" x14ac:dyDescent="0.55000000000000004">
      <c r="A734" s="301">
        <v>8</v>
      </c>
      <c r="B734" s="307" t="s">
        <v>318</v>
      </c>
      <c r="C734" s="307" t="s">
        <v>1571</v>
      </c>
      <c r="D734" s="307" t="s">
        <v>1572</v>
      </c>
      <c r="E734" s="307" t="s">
        <v>2856</v>
      </c>
      <c r="F734" s="302" t="s">
        <v>29</v>
      </c>
      <c r="G734" s="302" t="s">
        <v>3612</v>
      </c>
      <c r="H734" s="302" t="s">
        <v>6</v>
      </c>
      <c r="I734" s="302" t="s">
        <v>6</v>
      </c>
      <c r="J734" s="301">
        <v>2</v>
      </c>
      <c r="K734" s="303"/>
    </row>
    <row r="735" spans="1:11" s="345" customFormat="1" x14ac:dyDescent="0.55000000000000004">
      <c r="A735" s="341">
        <v>9</v>
      </c>
      <c r="B735" s="342" t="s">
        <v>547</v>
      </c>
      <c r="C735" s="343" t="s">
        <v>4484</v>
      </c>
      <c r="D735" s="342" t="s">
        <v>547</v>
      </c>
      <c r="E735" s="342" t="s">
        <v>2856</v>
      </c>
      <c r="F735" s="343" t="s">
        <v>29</v>
      </c>
      <c r="G735" s="343" t="s">
        <v>3613</v>
      </c>
      <c r="H735" s="343" t="s">
        <v>61</v>
      </c>
      <c r="I735" s="343" t="s">
        <v>61</v>
      </c>
      <c r="J735" s="341"/>
      <c r="K735" s="344" t="s">
        <v>4486</v>
      </c>
    </row>
    <row r="736" spans="1:11" x14ac:dyDescent="0.55000000000000004">
      <c r="A736" s="301">
        <v>10</v>
      </c>
      <c r="B736" s="307" t="s">
        <v>308</v>
      </c>
      <c r="C736" s="307" t="s">
        <v>1573</v>
      </c>
      <c r="D736" s="307" t="s">
        <v>1574</v>
      </c>
      <c r="E736" s="307" t="s">
        <v>2856</v>
      </c>
      <c r="F736" s="302" t="s">
        <v>29</v>
      </c>
      <c r="G736" s="302" t="s">
        <v>3614</v>
      </c>
      <c r="H736" s="302" t="s">
        <v>92</v>
      </c>
      <c r="I736" s="302" t="s">
        <v>92</v>
      </c>
      <c r="J736" s="301">
        <v>2</v>
      </c>
      <c r="K736" s="303"/>
    </row>
    <row r="737" spans="1:11" x14ac:dyDescent="0.55000000000000004">
      <c r="A737" s="301">
        <v>11</v>
      </c>
      <c r="B737" s="307" t="s">
        <v>308</v>
      </c>
      <c r="C737" s="307" t="s">
        <v>1575</v>
      </c>
      <c r="D737" s="307" t="s">
        <v>1576</v>
      </c>
      <c r="E737" s="307" t="s">
        <v>2856</v>
      </c>
      <c r="F737" s="302" t="s">
        <v>29</v>
      </c>
      <c r="G737" s="302" t="s">
        <v>3615</v>
      </c>
      <c r="H737" s="302" t="s">
        <v>4</v>
      </c>
      <c r="I737" s="302" t="s">
        <v>4</v>
      </c>
      <c r="J737" s="301">
        <v>2</v>
      </c>
      <c r="K737" s="303"/>
    </row>
    <row r="738" spans="1:11" x14ac:dyDescent="0.55000000000000004">
      <c r="A738" s="301">
        <v>12</v>
      </c>
      <c r="B738" s="307" t="s">
        <v>318</v>
      </c>
      <c r="C738" s="307" t="s">
        <v>1577</v>
      </c>
      <c r="D738" s="307" t="s">
        <v>1578</v>
      </c>
      <c r="E738" s="307" t="s">
        <v>2856</v>
      </c>
      <c r="F738" s="302" t="s">
        <v>29</v>
      </c>
      <c r="G738" s="302" t="s">
        <v>3616</v>
      </c>
      <c r="H738" s="302" t="s">
        <v>6</v>
      </c>
      <c r="I738" s="302" t="s">
        <v>6</v>
      </c>
      <c r="J738" s="301">
        <v>2</v>
      </c>
      <c r="K738" s="303"/>
    </row>
    <row r="739" spans="1:11" x14ac:dyDescent="0.55000000000000004">
      <c r="A739" s="301">
        <v>13</v>
      </c>
      <c r="B739" s="307" t="s">
        <v>308</v>
      </c>
      <c r="C739" s="307" t="s">
        <v>1579</v>
      </c>
      <c r="D739" s="307" t="s">
        <v>1580</v>
      </c>
      <c r="E739" s="307" t="s">
        <v>2856</v>
      </c>
      <c r="F739" s="302" t="s">
        <v>29</v>
      </c>
      <c r="G739" s="302" t="s">
        <v>3617</v>
      </c>
      <c r="H739" s="302" t="s">
        <v>54</v>
      </c>
      <c r="I739" s="302" t="s">
        <v>54</v>
      </c>
      <c r="J739" s="301">
        <v>2</v>
      </c>
      <c r="K739" s="303"/>
    </row>
    <row r="740" spans="1:11" x14ac:dyDescent="0.55000000000000004">
      <c r="A740" s="301">
        <v>14</v>
      </c>
      <c r="B740" s="307" t="s">
        <v>318</v>
      </c>
      <c r="C740" s="307" t="s">
        <v>527</v>
      </c>
      <c r="D740" s="307" t="s">
        <v>1581</v>
      </c>
      <c r="E740" s="307" t="s">
        <v>2856</v>
      </c>
      <c r="F740" s="302" t="s">
        <v>29</v>
      </c>
      <c r="G740" s="302" t="s">
        <v>3618</v>
      </c>
      <c r="H740" s="302" t="s">
        <v>5</v>
      </c>
      <c r="I740" s="302" t="s">
        <v>5</v>
      </c>
      <c r="J740" s="301">
        <v>2</v>
      </c>
      <c r="K740" s="303"/>
    </row>
    <row r="741" spans="1:11" x14ac:dyDescent="0.55000000000000004">
      <c r="A741" s="301">
        <v>15</v>
      </c>
      <c r="B741" s="307" t="s">
        <v>318</v>
      </c>
      <c r="C741" s="307" t="s">
        <v>1582</v>
      </c>
      <c r="D741" s="307" t="s">
        <v>1583</v>
      </c>
      <c r="E741" s="307" t="s">
        <v>2856</v>
      </c>
      <c r="F741" s="302" t="s">
        <v>29</v>
      </c>
      <c r="G741" s="302" t="s">
        <v>3619</v>
      </c>
      <c r="H741" s="302" t="s">
        <v>89</v>
      </c>
      <c r="I741" s="302" t="s">
        <v>89</v>
      </c>
      <c r="J741" s="301">
        <v>2</v>
      </c>
      <c r="K741" s="303"/>
    </row>
    <row r="742" spans="1:11" x14ac:dyDescent="0.55000000000000004">
      <c r="A742" s="301">
        <v>16</v>
      </c>
      <c r="B742" s="307" t="s">
        <v>308</v>
      </c>
      <c r="C742" s="307" t="s">
        <v>1584</v>
      </c>
      <c r="D742" s="307" t="s">
        <v>1567</v>
      </c>
      <c r="E742" s="307" t="s">
        <v>2856</v>
      </c>
      <c r="F742" s="302" t="s">
        <v>29</v>
      </c>
      <c r="G742" s="302" t="s">
        <v>3620</v>
      </c>
      <c r="H742" s="302" t="s">
        <v>48</v>
      </c>
      <c r="I742" s="302" t="s">
        <v>48</v>
      </c>
      <c r="J742" s="301">
        <v>2</v>
      </c>
      <c r="K742" s="303"/>
    </row>
    <row r="743" spans="1:11" x14ac:dyDescent="0.55000000000000004">
      <c r="A743" s="301">
        <v>17</v>
      </c>
      <c r="B743" s="307" t="s">
        <v>318</v>
      </c>
      <c r="C743" s="307" t="s">
        <v>452</v>
      </c>
      <c r="D743" s="307" t="s">
        <v>4519</v>
      </c>
      <c r="E743" s="307" t="s">
        <v>2856</v>
      </c>
      <c r="F743" s="302" t="s">
        <v>29</v>
      </c>
      <c r="G743" s="302" t="s">
        <v>3621</v>
      </c>
      <c r="H743" s="302" t="s">
        <v>7</v>
      </c>
      <c r="I743" s="302" t="s">
        <v>7</v>
      </c>
      <c r="J743" s="301">
        <v>2</v>
      </c>
      <c r="K743" s="303"/>
    </row>
    <row r="744" spans="1:11" x14ac:dyDescent="0.55000000000000004">
      <c r="A744" s="301">
        <v>18</v>
      </c>
      <c r="B744" s="307" t="s">
        <v>318</v>
      </c>
      <c r="C744" s="307" t="s">
        <v>1585</v>
      </c>
      <c r="D744" s="307" t="s">
        <v>1586</v>
      </c>
      <c r="E744" s="307" t="s">
        <v>2856</v>
      </c>
      <c r="F744" s="302" t="s">
        <v>29</v>
      </c>
      <c r="G744" s="302" t="s">
        <v>3622</v>
      </c>
      <c r="H744" s="302" t="s">
        <v>91</v>
      </c>
      <c r="I744" s="302" t="s">
        <v>91</v>
      </c>
      <c r="J744" s="301">
        <v>2</v>
      </c>
      <c r="K744" s="303"/>
    </row>
    <row r="745" spans="1:11" x14ac:dyDescent="0.55000000000000004">
      <c r="A745" s="301">
        <v>19</v>
      </c>
      <c r="B745" s="307" t="s">
        <v>318</v>
      </c>
      <c r="C745" s="307" t="s">
        <v>1587</v>
      </c>
      <c r="D745" s="307" t="s">
        <v>1588</v>
      </c>
      <c r="E745" s="307" t="s">
        <v>2856</v>
      </c>
      <c r="F745" s="302" t="s">
        <v>29</v>
      </c>
      <c r="G745" s="302" t="s">
        <v>3623</v>
      </c>
      <c r="H745" s="302" t="s">
        <v>4509</v>
      </c>
      <c r="I745" s="302" t="s">
        <v>4517</v>
      </c>
      <c r="J745" s="301">
        <v>2</v>
      </c>
      <c r="K745" s="303"/>
    </row>
    <row r="746" spans="1:11" s="345" customFormat="1" x14ac:dyDescent="0.55000000000000004">
      <c r="A746" s="341">
        <v>20</v>
      </c>
      <c r="B746" s="342" t="s">
        <v>547</v>
      </c>
      <c r="C746" s="343" t="s">
        <v>4484</v>
      </c>
      <c r="D746" s="342" t="s">
        <v>547</v>
      </c>
      <c r="E746" s="342" t="s">
        <v>2856</v>
      </c>
      <c r="F746" s="343" t="s">
        <v>29</v>
      </c>
      <c r="G746" s="343" t="s">
        <v>3624</v>
      </c>
      <c r="H746" s="343"/>
      <c r="I746" s="343"/>
      <c r="J746" s="341" t="s">
        <v>4520</v>
      </c>
      <c r="K746" s="344" t="s">
        <v>4486</v>
      </c>
    </row>
    <row r="747" spans="1:11" x14ac:dyDescent="0.55000000000000004">
      <c r="A747" s="301">
        <v>21</v>
      </c>
      <c r="B747" s="307" t="s">
        <v>308</v>
      </c>
      <c r="C747" s="307" t="s">
        <v>1589</v>
      </c>
      <c r="D747" s="307" t="s">
        <v>1590</v>
      </c>
      <c r="E747" s="307" t="s">
        <v>2856</v>
      </c>
      <c r="F747" s="302" t="s">
        <v>29</v>
      </c>
      <c r="G747" s="302" t="s">
        <v>3625</v>
      </c>
      <c r="H747" s="302" t="s">
        <v>53</v>
      </c>
      <c r="I747" s="302" t="s">
        <v>53</v>
      </c>
      <c r="J747" s="301">
        <v>2</v>
      </c>
      <c r="K747" s="303"/>
    </row>
    <row r="748" spans="1:11" x14ac:dyDescent="0.55000000000000004">
      <c r="A748" s="301">
        <v>22</v>
      </c>
      <c r="B748" s="307" t="s">
        <v>308</v>
      </c>
      <c r="C748" s="307" t="s">
        <v>1591</v>
      </c>
      <c r="D748" s="307" t="s">
        <v>1592</v>
      </c>
      <c r="E748" s="307" t="s">
        <v>2856</v>
      </c>
      <c r="F748" s="302" t="s">
        <v>29</v>
      </c>
      <c r="G748" s="302" t="s">
        <v>3626</v>
      </c>
      <c r="H748" s="302" t="s">
        <v>5</v>
      </c>
      <c r="I748" s="302" t="s">
        <v>5</v>
      </c>
      <c r="J748" s="301">
        <v>2</v>
      </c>
      <c r="K748" s="303"/>
    </row>
    <row r="749" spans="1:11" x14ac:dyDescent="0.55000000000000004">
      <c r="A749" s="301">
        <v>23</v>
      </c>
      <c r="B749" s="307" t="s">
        <v>308</v>
      </c>
      <c r="C749" s="307" t="s">
        <v>1593</v>
      </c>
      <c r="D749" s="307" t="s">
        <v>1594</v>
      </c>
      <c r="E749" s="307" t="s">
        <v>2856</v>
      </c>
      <c r="F749" s="302" t="s">
        <v>29</v>
      </c>
      <c r="G749" s="302" t="s">
        <v>3627</v>
      </c>
      <c r="H749" s="302" t="s">
        <v>4511</v>
      </c>
      <c r="I749" s="302" t="s">
        <v>4511</v>
      </c>
      <c r="J749" s="301">
        <v>2</v>
      </c>
      <c r="K749" s="303"/>
    </row>
    <row r="750" spans="1:11" x14ac:dyDescent="0.55000000000000004">
      <c r="A750" s="301">
        <v>24</v>
      </c>
      <c r="B750" s="307" t="s">
        <v>308</v>
      </c>
      <c r="C750" s="307" t="s">
        <v>1595</v>
      </c>
      <c r="D750" s="307" t="s">
        <v>1596</v>
      </c>
      <c r="E750" s="307" t="s">
        <v>2856</v>
      </c>
      <c r="F750" s="302" t="s">
        <v>29</v>
      </c>
      <c r="G750" s="302" t="s">
        <v>3628</v>
      </c>
      <c r="H750" s="302" t="s">
        <v>53</v>
      </c>
      <c r="I750" s="302" t="s">
        <v>53</v>
      </c>
      <c r="J750" s="301">
        <v>2</v>
      </c>
      <c r="K750" s="303"/>
    </row>
    <row r="751" spans="1:11" s="345" customFormat="1" x14ac:dyDescent="0.55000000000000004">
      <c r="A751" s="341">
        <v>25</v>
      </c>
      <c r="B751" s="342" t="s">
        <v>547</v>
      </c>
      <c r="C751" s="343" t="s">
        <v>4484</v>
      </c>
      <c r="D751" s="342" t="s">
        <v>547</v>
      </c>
      <c r="E751" s="342" t="s">
        <v>2856</v>
      </c>
      <c r="F751" s="343" t="s">
        <v>29</v>
      </c>
      <c r="G751" s="343" t="s">
        <v>3629</v>
      </c>
      <c r="H751" s="343" t="s">
        <v>4510</v>
      </c>
      <c r="I751" s="343"/>
      <c r="J751" s="341"/>
      <c r="K751" s="344" t="s">
        <v>4486</v>
      </c>
    </row>
    <row r="752" spans="1:11" x14ac:dyDescent="0.55000000000000004">
      <c r="A752" s="301">
        <v>26</v>
      </c>
      <c r="B752" s="307" t="s">
        <v>318</v>
      </c>
      <c r="C752" s="307" t="s">
        <v>341</v>
      </c>
      <c r="D752" s="307" t="s">
        <v>1597</v>
      </c>
      <c r="E752" s="307" t="s">
        <v>2856</v>
      </c>
      <c r="F752" s="302" t="s">
        <v>29</v>
      </c>
      <c r="G752" s="302" t="s">
        <v>3630</v>
      </c>
      <c r="H752" s="302" t="s">
        <v>4</v>
      </c>
      <c r="I752" s="302" t="s">
        <v>4</v>
      </c>
      <c r="J752" s="301">
        <v>2</v>
      </c>
      <c r="K752" s="303"/>
    </row>
    <row r="753" spans="1:11" x14ac:dyDescent="0.55000000000000004">
      <c r="A753" s="301">
        <v>27</v>
      </c>
      <c r="B753" s="307" t="s">
        <v>308</v>
      </c>
      <c r="C753" s="307" t="s">
        <v>1598</v>
      </c>
      <c r="D753" s="307" t="s">
        <v>1599</v>
      </c>
      <c r="E753" s="307" t="s">
        <v>2856</v>
      </c>
      <c r="F753" s="302" t="s">
        <v>29</v>
      </c>
      <c r="G753" s="302" t="s">
        <v>3631</v>
      </c>
      <c r="H753" s="302" t="s">
        <v>61</v>
      </c>
      <c r="I753" s="302" t="s">
        <v>61</v>
      </c>
      <c r="J753" s="301">
        <v>2</v>
      </c>
      <c r="K753" s="303"/>
    </row>
    <row r="754" spans="1:11" s="345" customFormat="1" x14ac:dyDescent="0.55000000000000004">
      <c r="A754" s="341">
        <v>28</v>
      </c>
      <c r="B754" s="342" t="s">
        <v>547</v>
      </c>
      <c r="C754" s="343" t="s">
        <v>4484</v>
      </c>
      <c r="D754" s="342" t="s">
        <v>547</v>
      </c>
      <c r="E754" s="342" t="s">
        <v>2856</v>
      </c>
      <c r="F754" s="343" t="s">
        <v>29</v>
      </c>
      <c r="G754" s="343" t="s">
        <v>3632</v>
      </c>
      <c r="H754" s="343" t="s">
        <v>4</v>
      </c>
      <c r="I754" s="343" t="s">
        <v>4</v>
      </c>
      <c r="J754" s="341"/>
      <c r="K754" s="344" t="s">
        <v>4486</v>
      </c>
    </row>
    <row r="755" spans="1:11" x14ac:dyDescent="0.55000000000000004">
      <c r="A755" s="301">
        <v>29</v>
      </c>
      <c r="B755" s="307" t="s">
        <v>308</v>
      </c>
      <c r="C755" s="307" t="s">
        <v>1600</v>
      </c>
      <c r="D755" s="307" t="s">
        <v>1601</v>
      </c>
      <c r="E755" s="307" t="s">
        <v>2856</v>
      </c>
      <c r="F755" s="302" t="s">
        <v>29</v>
      </c>
      <c r="G755" s="302" t="s">
        <v>3633</v>
      </c>
      <c r="H755" s="302" t="s">
        <v>4512</v>
      </c>
      <c r="I755" s="302" t="s">
        <v>4512</v>
      </c>
      <c r="J755" s="301">
        <v>2</v>
      </c>
      <c r="K755" s="303"/>
    </row>
    <row r="756" spans="1:11" x14ac:dyDescent="0.55000000000000004">
      <c r="A756" s="301">
        <v>30</v>
      </c>
      <c r="B756" s="307" t="s">
        <v>318</v>
      </c>
      <c r="C756" s="307" t="s">
        <v>1520</v>
      </c>
      <c r="D756" s="307" t="s">
        <v>1602</v>
      </c>
      <c r="E756" s="307" t="s">
        <v>2856</v>
      </c>
      <c r="F756" s="302" t="s">
        <v>29</v>
      </c>
      <c r="G756" s="302" t="s">
        <v>3634</v>
      </c>
      <c r="H756" s="302" t="s">
        <v>4513</v>
      </c>
      <c r="I756" s="302" t="s">
        <v>4513</v>
      </c>
      <c r="J756" s="301">
        <v>2</v>
      </c>
      <c r="K756" s="303"/>
    </row>
    <row r="757" spans="1:11" s="345" customFormat="1" x14ac:dyDescent="0.55000000000000004">
      <c r="A757" s="341">
        <v>31</v>
      </c>
      <c r="B757" s="342" t="s">
        <v>547</v>
      </c>
      <c r="C757" s="343" t="s">
        <v>4484</v>
      </c>
      <c r="D757" s="342" t="s">
        <v>547</v>
      </c>
      <c r="E757" s="342" t="s">
        <v>2856</v>
      </c>
      <c r="F757" s="343" t="s">
        <v>29</v>
      </c>
      <c r="G757" s="343" t="s">
        <v>3635</v>
      </c>
      <c r="H757" s="343" t="s">
        <v>91</v>
      </c>
      <c r="I757" s="343" t="s">
        <v>91</v>
      </c>
      <c r="J757" s="341"/>
      <c r="K757" s="344" t="s">
        <v>4486</v>
      </c>
    </row>
    <row r="758" spans="1:11" x14ac:dyDescent="0.55000000000000004">
      <c r="A758" s="301">
        <v>32</v>
      </c>
      <c r="B758" s="307" t="s">
        <v>311</v>
      </c>
      <c r="C758" s="307" t="s">
        <v>1603</v>
      </c>
      <c r="D758" s="307" t="s">
        <v>1604</v>
      </c>
      <c r="E758" s="307" t="s">
        <v>2856</v>
      </c>
      <c r="F758" s="302" t="s">
        <v>29</v>
      </c>
      <c r="G758" s="302" t="s">
        <v>3636</v>
      </c>
      <c r="H758" s="302" t="s">
        <v>6</v>
      </c>
      <c r="I758" s="302" t="s">
        <v>6</v>
      </c>
      <c r="J758" s="301">
        <v>2</v>
      </c>
      <c r="K758" s="303"/>
    </row>
    <row r="759" spans="1:11" x14ac:dyDescent="0.55000000000000004">
      <c r="A759" s="301">
        <v>33</v>
      </c>
      <c r="B759" s="307" t="s">
        <v>318</v>
      </c>
      <c r="C759" s="307" t="s">
        <v>1605</v>
      </c>
      <c r="D759" s="307" t="s">
        <v>1606</v>
      </c>
      <c r="E759" s="307" t="s">
        <v>2856</v>
      </c>
      <c r="F759" s="302" t="s">
        <v>29</v>
      </c>
      <c r="G759" s="302" t="s">
        <v>3637</v>
      </c>
      <c r="H759" s="302" t="s">
        <v>4</v>
      </c>
      <c r="I759" s="302" t="s">
        <v>4</v>
      </c>
      <c r="J759" s="301">
        <v>2</v>
      </c>
      <c r="K759" s="303"/>
    </row>
    <row r="760" spans="1:11" x14ac:dyDescent="0.55000000000000004">
      <c r="A760" s="301">
        <v>34</v>
      </c>
      <c r="B760" s="307" t="s">
        <v>308</v>
      </c>
      <c r="C760" s="307" t="s">
        <v>1607</v>
      </c>
      <c r="D760" s="307" t="s">
        <v>542</v>
      </c>
      <c r="E760" s="307" t="s">
        <v>2856</v>
      </c>
      <c r="F760" s="302" t="s">
        <v>29</v>
      </c>
      <c r="G760" s="302" t="s">
        <v>3638</v>
      </c>
      <c r="H760" s="302" t="s">
        <v>7</v>
      </c>
      <c r="I760" s="302" t="s">
        <v>7</v>
      </c>
      <c r="J760" s="301">
        <v>2</v>
      </c>
      <c r="K760" s="303"/>
    </row>
    <row r="761" spans="1:11" x14ac:dyDescent="0.55000000000000004">
      <c r="A761" s="301">
        <v>35</v>
      </c>
      <c r="B761" s="307" t="s">
        <v>308</v>
      </c>
      <c r="C761" s="307" t="s">
        <v>1608</v>
      </c>
      <c r="D761" s="307" t="s">
        <v>1049</v>
      </c>
      <c r="E761" s="307" t="s">
        <v>2856</v>
      </c>
      <c r="F761" s="302" t="s">
        <v>29</v>
      </c>
      <c r="G761" s="302" t="s">
        <v>3639</v>
      </c>
      <c r="H761" s="302" t="s">
        <v>53</v>
      </c>
      <c r="I761" s="302" t="s">
        <v>53</v>
      </c>
      <c r="J761" s="301">
        <v>2</v>
      </c>
      <c r="K761" s="303"/>
    </row>
    <row r="762" spans="1:11" s="345" customFormat="1" x14ac:dyDescent="0.55000000000000004">
      <c r="A762" s="341">
        <v>36</v>
      </c>
      <c r="B762" s="342" t="s">
        <v>547</v>
      </c>
      <c r="C762" s="343" t="s">
        <v>4484</v>
      </c>
      <c r="D762" s="342" t="s">
        <v>547</v>
      </c>
      <c r="E762" s="342" t="s">
        <v>2856</v>
      </c>
      <c r="F762" s="343" t="s">
        <v>2882</v>
      </c>
      <c r="G762" s="343" t="s">
        <v>3640</v>
      </c>
      <c r="H762" s="343" t="s">
        <v>69</v>
      </c>
      <c r="I762" s="343" t="s">
        <v>69</v>
      </c>
      <c r="J762" s="341"/>
      <c r="K762" s="344" t="s">
        <v>4486</v>
      </c>
    </row>
    <row r="763" spans="1:11" s="345" customFormat="1" x14ac:dyDescent="0.55000000000000004">
      <c r="A763" s="341">
        <v>37</v>
      </c>
      <c r="B763" s="342" t="s">
        <v>547</v>
      </c>
      <c r="C763" s="343" t="s">
        <v>4484</v>
      </c>
      <c r="D763" s="342" t="s">
        <v>547</v>
      </c>
      <c r="E763" s="342" t="s">
        <v>2856</v>
      </c>
      <c r="F763" s="343" t="s">
        <v>2882</v>
      </c>
      <c r="G763" s="343" t="s">
        <v>3641</v>
      </c>
      <c r="H763" s="343" t="s">
        <v>7</v>
      </c>
      <c r="I763" s="343" t="s">
        <v>7</v>
      </c>
      <c r="J763" s="341"/>
      <c r="K763" s="344" t="s">
        <v>4486</v>
      </c>
    </row>
    <row r="764" spans="1:11" x14ac:dyDescent="0.55000000000000004">
      <c r="A764" s="301">
        <v>38</v>
      </c>
      <c r="B764" s="307" t="s">
        <v>318</v>
      </c>
      <c r="C764" s="307" t="s">
        <v>1609</v>
      </c>
      <c r="D764" s="307" t="s">
        <v>4518</v>
      </c>
      <c r="E764" s="307" t="s">
        <v>2856</v>
      </c>
      <c r="F764" s="302" t="s">
        <v>2882</v>
      </c>
      <c r="G764" s="302" t="s">
        <v>3642</v>
      </c>
      <c r="H764" s="302" t="s">
        <v>5</v>
      </c>
      <c r="I764" s="302" t="s">
        <v>5</v>
      </c>
      <c r="J764" s="301">
        <v>2</v>
      </c>
      <c r="K764" s="303"/>
    </row>
    <row r="765" spans="1:11" x14ac:dyDescent="0.55000000000000004">
      <c r="A765" s="301">
        <v>1</v>
      </c>
      <c r="B765" s="307" t="s">
        <v>318</v>
      </c>
      <c r="C765" s="307" t="s">
        <v>1610</v>
      </c>
      <c r="D765" s="307" t="s">
        <v>1611</v>
      </c>
      <c r="E765" s="307" t="s">
        <v>2857</v>
      </c>
      <c r="F765" s="302" t="s">
        <v>2881</v>
      </c>
      <c r="G765" s="302" t="s">
        <v>3643</v>
      </c>
      <c r="H765" s="302"/>
      <c r="I765" s="303"/>
      <c r="J765" s="303"/>
      <c r="K765" s="303" t="s">
        <v>4482</v>
      </c>
    </row>
    <row r="766" spans="1:11" x14ac:dyDescent="0.55000000000000004">
      <c r="A766" s="301">
        <v>2</v>
      </c>
      <c r="B766" s="307" t="s">
        <v>318</v>
      </c>
      <c r="C766" s="307" t="s">
        <v>1612</v>
      </c>
      <c r="D766" s="307" t="s">
        <v>1080</v>
      </c>
      <c r="E766" s="307" t="s">
        <v>2857</v>
      </c>
      <c r="F766" s="302" t="s">
        <v>29</v>
      </c>
      <c r="G766" s="302" t="s">
        <v>3644</v>
      </c>
      <c r="H766" s="302"/>
      <c r="I766" s="303"/>
      <c r="J766" s="303"/>
      <c r="K766" s="303"/>
    </row>
    <row r="767" spans="1:11" x14ac:dyDescent="0.55000000000000004">
      <c r="A767" s="301">
        <v>3</v>
      </c>
      <c r="B767" s="307" t="s">
        <v>318</v>
      </c>
      <c r="C767" s="307" t="s">
        <v>1613</v>
      </c>
      <c r="D767" s="307" t="s">
        <v>1614</v>
      </c>
      <c r="E767" s="307" t="s">
        <v>2857</v>
      </c>
      <c r="F767" s="302" t="s">
        <v>29</v>
      </c>
      <c r="G767" s="302" t="s">
        <v>3645</v>
      </c>
      <c r="H767" s="302"/>
      <c r="I767" s="303"/>
      <c r="J767" s="303"/>
      <c r="K767" s="303"/>
    </row>
    <row r="768" spans="1:11" x14ac:dyDescent="0.55000000000000004">
      <c r="A768" s="301">
        <v>4</v>
      </c>
      <c r="B768" s="307" t="s">
        <v>308</v>
      </c>
      <c r="C768" s="307" t="s">
        <v>1615</v>
      </c>
      <c r="D768" s="307" t="s">
        <v>1616</v>
      </c>
      <c r="E768" s="307" t="s">
        <v>2857</v>
      </c>
      <c r="F768" s="302" t="s">
        <v>29</v>
      </c>
      <c r="G768" s="302" t="s">
        <v>3646</v>
      </c>
      <c r="H768" s="302"/>
      <c r="I768" s="303"/>
      <c r="J768" s="303"/>
      <c r="K768" s="303"/>
    </row>
    <row r="769" spans="1:11" x14ac:dyDescent="0.55000000000000004">
      <c r="A769" s="301">
        <v>5</v>
      </c>
      <c r="B769" s="307" t="s">
        <v>318</v>
      </c>
      <c r="C769" s="307" t="s">
        <v>1617</v>
      </c>
      <c r="D769" s="307" t="s">
        <v>1618</v>
      </c>
      <c r="E769" s="307" t="s">
        <v>2857</v>
      </c>
      <c r="F769" s="302" t="s">
        <v>29</v>
      </c>
      <c r="G769" s="302" t="s">
        <v>3647</v>
      </c>
      <c r="H769" s="302"/>
      <c r="I769" s="303"/>
      <c r="J769" s="303"/>
      <c r="K769" s="303"/>
    </row>
    <row r="770" spans="1:11" x14ac:dyDescent="0.55000000000000004">
      <c r="A770" s="301">
        <v>6</v>
      </c>
      <c r="B770" s="307" t="s">
        <v>318</v>
      </c>
      <c r="C770" s="307" t="s">
        <v>1472</v>
      </c>
      <c r="D770" s="307" t="s">
        <v>1619</v>
      </c>
      <c r="E770" s="307" t="s">
        <v>2857</v>
      </c>
      <c r="F770" s="302" t="s">
        <v>29</v>
      </c>
      <c r="G770" s="302" t="s">
        <v>3648</v>
      </c>
      <c r="H770" s="302"/>
      <c r="I770" s="303"/>
      <c r="J770" s="303"/>
      <c r="K770" s="303"/>
    </row>
    <row r="771" spans="1:11" x14ac:dyDescent="0.55000000000000004">
      <c r="A771" s="301">
        <v>7</v>
      </c>
      <c r="B771" s="307" t="s">
        <v>547</v>
      </c>
      <c r="C771" s="302" t="s">
        <v>4484</v>
      </c>
      <c r="D771" s="307" t="s">
        <v>547</v>
      </c>
      <c r="E771" s="307" t="s">
        <v>2857</v>
      </c>
      <c r="F771" s="302" t="s">
        <v>29</v>
      </c>
      <c r="G771" s="302" t="s">
        <v>3649</v>
      </c>
      <c r="H771" s="302"/>
      <c r="I771" s="303"/>
      <c r="J771" s="303"/>
      <c r="K771" s="303" t="s">
        <v>4486</v>
      </c>
    </row>
    <row r="772" spans="1:11" x14ac:dyDescent="0.55000000000000004">
      <c r="A772" s="301">
        <v>8</v>
      </c>
      <c r="B772" s="307" t="s">
        <v>318</v>
      </c>
      <c r="C772" s="307" t="s">
        <v>1620</v>
      </c>
      <c r="D772" s="307" t="s">
        <v>1621</v>
      </c>
      <c r="E772" s="307" t="s">
        <v>2857</v>
      </c>
      <c r="F772" s="302" t="s">
        <v>29</v>
      </c>
      <c r="G772" s="302" t="s">
        <v>3650</v>
      </c>
      <c r="H772" s="302"/>
      <c r="I772" s="303"/>
      <c r="J772" s="303"/>
      <c r="K772" s="303"/>
    </row>
    <row r="773" spans="1:11" x14ac:dyDescent="0.55000000000000004">
      <c r="A773" s="301">
        <v>9</v>
      </c>
      <c r="B773" s="307" t="s">
        <v>1622</v>
      </c>
      <c r="C773" s="307" t="s">
        <v>1623</v>
      </c>
      <c r="D773" s="307" t="s">
        <v>1624</v>
      </c>
      <c r="E773" s="307" t="s">
        <v>2857</v>
      </c>
      <c r="F773" s="302" t="s">
        <v>29</v>
      </c>
      <c r="G773" s="302" t="s">
        <v>3651</v>
      </c>
      <c r="H773" s="302"/>
      <c r="I773" s="303"/>
      <c r="J773" s="303"/>
      <c r="K773" s="303"/>
    </row>
    <row r="774" spans="1:11" x14ac:dyDescent="0.55000000000000004">
      <c r="A774" s="301">
        <v>10</v>
      </c>
      <c r="B774" s="307" t="s">
        <v>308</v>
      </c>
      <c r="C774" s="307" t="s">
        <v>1625</v>
      </c>
      <c r="D774" s="307" t="s">
        <v>1626</v>
      </c>
      <c r="E774" s="307" t="s">
        <v>2857</v>
      </c>
      <c r="F774" s="302" t="s">
        <v>29</v>
      </c>
      <c r="G774" s="302" t="s">
        <v>3652</v>
      </c>
      <c r="H774" s="302"/>
      <c r="I774" s="303"/>
      <c r="J774" s="303"/>
      <c r="K774" s="303"/>
    </row>
    <row r="775" spans="1:11" x14ac:dyDescent="0.55000000000000004">
      <c r="A775" s="301">
        <v>11</v>
      </c>
      <c r="B775" s="307" t="s">
        <v>308</v>
      </c>
      <c r="C775" s="307" t="s">
        <v>1627</v>
      </c>
      <c r="D775" s="307" t="s">
        <v>1004</v>
      </c>
      <c r="E775" s="307" t="s">
        <v>2857</v>
      </c>
      <c r="F775" s="302" t="s">
        <v>29</v>
      </c>
      <c r="G775" s="302" t="s">
        <v>3653</v>
      </c>
      <c r="H775" s="302"/>
      <c r="I775" s="303"/>
      <c r="J775" s="303"/>
      <c r="K775" s="303"/>
    </row>
    <row r="776" spans="1:11" x14ac:dyDescent="0.55000000000000004">
      <c r="A776" s="301">
        <v>12</v>
      </c>
      <c r="B776" s="307" t="s">
        <v>318</v>
      </c>
      <c r="C776" s="307" t="s">
        <v>1628</v>
      </c>
      <c r="D776" s="307" t="s">
        <v>1629</v>
      </c>
      <c r="E776" s="307" t="s">
        <v>2857</v>
      </c>
      <c r="F776" s="302" t="s">
        <v>29</v>
      </c>
      <c r="G776" s="302" t="s">
        <v>3654</v>
      </c>
      <c r="H776" s="302"/>
      <c r="I776" s="303"/>
      <c r="J776" s="303"/>
      <c r="K776" s="303"/>
    </row>
    <row r="777" spans="1:11" x14ac:dyDescent="0.55000000000000004">
      <c r="A777" s="301">
        <v>13</v>
      </c>
      <c r="B777" s="307" t="s">
        <v>318</v>
      </c>
      <c r="C777" s="307" t="s">
        <v>1630</v>
      </c>
      <c r="D777" s="307" t="s">
        <v>1631</v>
      </c>
      <c r="E777" s="307" t="s">
        <v>2857</v>
      </c>
      <c r="F777" s="302" t="s">
        <v>29</v>
      </c>
      <c r="G777" s="302" t="s">
        <v>3655</v>
      </c>
      <c r="H777" s="302"/>
      <c r="I777" s="303"/>
      <c r="J777" s="303"/>
      <c r="K777" s="303"/>
    </row>
    <row r="778" spans="1:11" x14ac:dyDescent="0.55000000000000004">
      <c r="A778" s="301">
        <v>1</v>
      </c>
      <c r="B778" s="307" t="s">
        <v>1632</v>
      </c>
      <c r="C778" s="307" t="s">
        <v>975</v>
      </c>
      <c r="D778" s="307" t="s">
        <v>1633</v>
      </c>
      <c r="E778" s="307" t="s">
        <v>2858</v>
      </c>
      <c r="F778" s="302" t="s">
        <v>2881</v>
      </c>
      <c r="G778" s="302" t="s">
        <v>3656</v>
      </c>
      <c r="H778" s="302"/>
      <c r="I778" s="303"/>
      <c r="J778" s="303"/>
      <c r="K778" s="303" t="s">
        <v>4482</v>
      </c>
    </row>
    <row r="779" spans="1:11" x14ac:dyDescent="0.55000000000000004">
      <c r="A779" s="301">
        <v>2</v>
      </c>
      <c r="B779" s="307" t="s">
        <v>311</v>
      </c>
      <c r="C779" s="307" t="s">
        <v>1634</v>
      </c>
      <c r="D779" s="307" t="s">
        <v>1635</v>
      </c>
      <c r="E779" s="307" t="s">
        <v>2858</v>
      </c>
      <c r="F779" s="302" t="s">
        <v>272</v>
      </c>
      <c r="G779" s="302" t="s">
        <v>3657</v>
      </c>
      <c r="H779" s="302"/>
      <c r="I779" s="303"/>
      <c r="J779" s="303"/>
      <c r="K779" s="303" t="s">
        <v>4483</v>
      </c>
    </row>
    <row r="780" spans="1:11" x14ac:dyDescent="0.55000000000000004">
      <c r="A780" s="301">
        <v>3</v>
      </c>
      <c r="B780" s="307" t="s">
        <v>311</v>
      </c>
      <c r="C780" s="307" t="s">
        <v>1636</v>
      </c>
      <c r="D780" s="307" t="s">
        <v>1637</v>
      </c>
      <c r="E780" s="307" t="s">
        <v>2858</v>
      </c>
      <c r="F780" s="302" t="s">
        <v>272</v>
      </c>
      <c r="G780" s="302" t="s">
        <v>3658</v>
      </c>
      <c r="H780" s="302"/>
      <c r="I780" s="303"/>
      <c r="J780" s="303"/>
      <c r="K780" s="303" t="s">
        <v>4483</v>
      </c>
    </row>
    <row r="781" spans="1:11" x14ac:dyDescent="0.55000000000000004">
      <c r="A781" s="301">
        <v>4</v>
      </c>
      <c r="B781" s="307" t="s">
        <v>308</v>
      </c>
      <c r="C781" s="307" t="s">
        <v>1638</v>
      </c>
      <c r="D781" s="307" t="s">
        <v>1639</v>
      </c>
      <c r="E781" s="307" t="s">
        <v>2858</v>
      </c>
      <c r="F781" s="302" t="s">
        <v>272</v>
      </c>
      <c r="G781" s="302" t="s">
        <v>3659</v>
      </c>
      <c r="H781" s="302"/>
      <c r="I781" s="303"/>
      <c r="J781" s="303"/>
      <c r="K781" s="303" t="s">
        <v>4483</v>
      </c>
    </row>
    <row r="782" spans="1:11" x14ac:dyDescent="0.55000000000000004">
      <c r="A782" s="301">
        <v>5</v>
      </c>
      <c r="B782" s="307" t="s">
        <v>318</v>
      </c>
      <c r="C782" s="307" t="s">
        <v>1640</v>
      </c>
      <c r="D782" s="307" t="s">
        <v>1641</v>
      </c>
      <c r="E782" s="307" t="s">
        <v>2858</v>
      </c>
      <c r="F782" s="302" t="s">
        <v>29</v>
      </c>
      <c r="G782" s="302" t="s">
        <v>3660</v>
      </c>
      <c r="H782" s="302"/>
      <c r="I782" s="303"/>
      <c r="J782" s="303"/>
      <c r="K782" s="303"/>
    </row>
    <row r="783" spans="1:11" x14ac:dyDescent="0.55000000000000004">
      <c r="A783" s="301">
        <v>6</v>
      </c>
      <c r="B783" s="307" t="s">
        <v>318</v>
      </c>
      <c r="C783" s="307" t="s">
        <v>1642</v>
      </c>
      <c r="D783" s="307" t="s">
        <v>1643</v>
      </c>
      <c r="E783" s="307" t="s">
        <v>2858</v>
      </c>
      <c r="F783" s="302" t="s">
        <v>29</v>
      </c>
      <c r="G783" s="302" t="s">
        <v>3661</v>
      </c>
      <c r="H783" s="302"/>
      <c r="I783" s="303"/>
      <c r="J783" s="303"/>
      <c r="K783" s="303"/>
    </row>
    <row r="784" spans="1:11" x14ac:dyDescent="0.55000000000000004">
      <c r="A784" s="301">
        <v>7</v>
      </c>
      <c r="B784" s="307" t="s">
        <v>308</v>
      </c>
      <c r="C784" s="307" t="s">
        <v>1644</v>
      </c>
      <c r="D784" s="307" t="s">
        <v>1645</v>
      </c>
      <c r="E784" s="307" t="s">
        <v>2858</v>
      </c>
      <c r="F784" s="302" t="s">
        <v>29</v>
      </c>
      <c r="G784" s="302" t="s">
        <v>3662</v>
      </c>
      <c r="H784" s="302"/>
      <c r="I784" s="303"/>
      <c r="J784" s="303"/>
      <c r="K784" s="303"/>
    </row>
    <row r="785" spans="1:11" x14ac:dyDescent="0.55000000000000004">
      <c r="A785" s="301">
        <v>8</v>
      </c>
      <c r="B785" s="307" t="s">
        <v>318</v>
      </c>
      <c r="C785" s="307" t="s">
        <v>1646</v>
      </c>
      <c r="D785" s="307" t="s">
        <v>1647</v>
      </c>
      <c r="E785" s="307" t="s">
        <v>2858</v>
      </c>
      <c r="F785" s="302" t="s">
        <v>29</v>
      </c>
      <c r="G785" s="302" t="s">
        <v>3663</v>
      </c>
      <c r="H785" s="302"/>
      <c r="I785" s="303"/>
      <c r="J785" s="303"/>
      <c r="K785" s="303"/>
    </row>
    <row r="786" spans="1:11" x14ac:dyDescent="0.55000000000000004">
      <c r="A786" s="301">
        <v>9</v>
      </c>
      <c r="B786" s="307" t="s">
        <v>547</v>
      </c>
      <c r="C786" s="302" t="s">
        <v>4484</v>
      </c>
      <c r="D786" s="307" t="s">
        <v>547</v>
      </c>
      <c r="E786" s="307" t="s">
        <v>2858</v>
      </c>
      <c r="F786" s="302" t="s">
        <v>29</v>
      </c>
      <c r="G786" s="302" t="s">
        <v>3664</v>
      </c>
      <c r="H786" s="302"/>
      <c r="I786" s="303"/>
      <c r="J786" s="303"/>
      <c r="K786" s="303" t="s">
        <v>4486</v>
      </c>
    </row>
    <row r="787" spans="1:11" x14ac:dyDescent="0.55000000000000004">
      <c r="A787" s="301">
        <v>10</v>
      </c>
      <c r="B787" s="307" t="s">
        <v>318</v>
      </c>
      <c r="C787" s="307" t="s">
        <v>1379</v>
      </c>
      <c r="D787" s="307" t="s">
        <v>1648</v>
      </c>
      <c r="E787" s="307" t="s">
        <v>2858</v>
      </c>
      <c r="F787" s="302" t="s">
        <v>29</v>
      </c>
      <c r="G787" s="302" t="s">
        <v>3665</v>
      </c>
      <c r="H787" s="302"/>
      <c r="I787" s="303"/>
      <c r="J787" s="303"/>
      <c r="K787" s="303"/>
    </row>
    <row r="788" spans="1:11" x14ac:dyDescent="0.55000000000000004">
      <c r="A788" s="301">
        <v>11</v>
      </c>
      <c r="B788" s="307" t="s">
        <v>311</v>
      </c>
      <c r="C788" s="307" t="s">
        <v>1054</v>
      </c>
      <c r="D788" s="307" t="s">
        <v>1649</v>
      </c>
      <c r="E788" s="307" t="s">
        <v>2858</v>
      </c>
      <c r="F788" s="302" t="s">
        <v>29</v>
      </c>
      <c r="G788" s="302" t="s">
        <v>3666</v>
      </c>
      <c r="H788" s="302"/>
      <c r="I788" s="303"/>
      <c r="J788" s="303"/>
      <c r="K788" s="303"/>
    </row>
    <row r="789" spans="1:11" x14ac:dyDescent="0.55000000000000004">
      <c r="A789" s="301">
        <v>12</v>
      </c>
      <c r="B789" s="307" t="s">
        <v>547</v>
      </c>
      <c r="C789" s="302" t="s">
        <v>4484</v>
      </c>
      <c r="D789" s="307" t="s">
        <v>547</v>
      </c>
      <c r="E789" s="307" t="s">
        <v>2858</v>
      </c>
      <c r="F789" s="302" t="s">
        <v>29</v>
      </c>
      <c r="G789" s="302" t="s">
        <v>3667</v>
      </c>
      <c r="H789" s="302"/>
      <c r="I789" s="303"/>
      <c r="J789" s="303"/>
      <c r="K789" s="303" t="s">
        <v>4486</v>
      </c>
    </row>
    <row r="790" spans="1:11" x14ac:dyDescent="0.55000000000000004">
      <c r="A790" s="301">
        <v>13</v>
      </c>
      <c r="B790" s="307" t="s">
        <v>318</v>
      </c>
      <c r="C790" s="307" t="s">
        <v>1650</v>
      </c>
      <c r="D790" s="307" t="s">
        <v>1651</v>
      </c>
      <c r="E790" s="307" t="s">
        <v>2858</v>
      </c>
      <c r="F790" s="302" t="s">
        <v>29</v>
      </c>
      <c r="G790" s="302" t="s">
        <v>3668</v>
      </c>
      <c r="H790" s="302"/>
      <c r="I790" s="303"/>
      <c r="J790" s="303"/>
      <c r="K790" s="303"/>
    </row>
    <row r="791" spans="1:11" x14ac:dyDescent="0.55000000000000004">
      <c r="A791" s="301">
        <v>14</v>
      </c>
      <c r="B791" s="307" t="s">
        <v>547</v>
      </c>
      <c r="C791" s="302" t="s">
        <v>4484</v>
      </c>
      <c r="D791" s="307" t="s">
        <v>547</v>
      </c>
      <c r="E791" s="307" t="s">
        <v>2858</v>
      </c>
      <c r="F791" s="302" t="s">
        <v>29</v>
      </c>
      <c r="G791" s="302" t="s">
        <v>3669</v>
      </c>
      <c r="H791" s="302"/>
      <c r="I791" s="303"/>
      <c r="J791" s="303"/>
      <c r="K791" s="303" t="s">
        <v>4486</v>
      </c>
    </row>
    <row r="792" spans="1:11" x14ac:dyDescent="0.55000000000000004">
      <c r="A792" s="301">
        <v>15</v>
      </c>
      <c r="B792" s="307" t="s">
        <v>318</v>
      </c>
      <c r="C792" s="307" t="s">
        <v>1652</v>
      </c>
      <c r="D792" s="307" t="s">
        <v>1653</v>
      </c>
      <c r="E792" s="307" t="s">
        <v>2858</v>
      </c>
      <c r="F792" s="302" t="s">
        <v>29</v>
      </c>
      <c r="G792" s="302" t="s">
        <v>3670</v>
      </c>
      <c r="H792" s="302"/>
      <c r="I792" s="303"/>
      <c r="J792" s="303"/>
      <c r="K792" s="303"/>
    </row>
    <row r="793" spans="1:11" x14ac:dyDescent="0.55000000000000004">
      <c r="A793" s="301">
        <v>16</v>
      </c>
      <c r="B793" s="307" t="s">
        <v>547</v>
      </c>
      <c r="C793" s="302" t="s">
        <v>4484</v>
      </c>
      <c r="D793" s="307" t="s">
        <v>547</v>
      </c>
      <c r="E793" s="307" t="s">
        <v>2858</v>
      </c>
      <c r="F793" s="302" t="s">
        <v>29</v>
      </c>
      <c r="G793" s="302" t="s">
        <v>3671</v>
      </c>
      <c r="H793" s="302"/>
      <c r="I793" s="303"/>
      <c r="J793" s="303"/>
      <c r="K793" s="303" t="s">
        <v>4486</v>
      </c>
    </row>
    <row r="794" spans="1:11" x14ac:dyDescent="0.55000000000000004">
      <c r="A794" s="301">
        <v>17</v>
      </c>
      <c r="B794" s="307" t="s">
        <v>547</v>
      </c>
      <c r="C794" s="302" t="s">
        <v>4484</v>
      </c>
      <c r="D794" s="307" t="s">
        <v>547</v>
      </c>
      <c r="E794" s="307" t="s">
        <v>2858</v>
      </c>
      <c r="F794" s="302" t="s">
        <v>29</v>
      </c>
      <c r="G794" s="302" t="s">
        <v>3672</v>
      </c>
      <c r="H794" s="302"/>
      <c r="I794" s="303"/>
      <c r="J794" s="303"/>
      <c r="K794" s="303" t="s">
        <v>4486</v>
      </c>
    </row>
    <row r="795" spans="1:11" x14ac:dyDescent="0.55000000000000004">
      <c r="A795" s="301">
        <v>18</v>
      </c>
      <c r="B795" s="307" t="s">
        <v>318</v>
      </c>
      <c r="C795" s="307" t="s">
        <v>1654</v>
      </c>
      <c r="D795" s="307" t="s">
        <v>1655</v>
      </c>
      <c r="E795" s="307" t="s">
        <v>2858</v>
      </c>
      <c r="F795" s="302" t="s">
        <v>29</v>
      </c>
      <c r="G795" s="302" t="s">
        <v>3673</v>
      </c>
      <c r="H795" s="302"/>
      <c r="I795" s="303"/>
      <c r="J795" s="303"/>
      <c r="K795" s="303"/>
    </row>
    <row r="796" spans="1:11" x14ac:dyDescent="0.55000000000000004">
      <c r="A796" s="301">
        <v>19</v>
      </c>
      <c r="B796" s="307" t="s">
        <v>308</v>
      </c>
      <c r="C796" s="307" t="s">
        <v>1656</v>
      </c>
      <c r="D796" s="307" t="s">
        <v>1657</v>
      </c>
      <c r="E796" s="307" t="s">
        <v>2858</v>
      </c>
      <c r="F796" s="302" t="s">
        <v>29</v>
      </c>
      <c r="G796" s="302" t="s">
        <v>3674</v>
      </c>
      <c r="H796" s="302"/>
      <c r="I796" s="303"/>
      <c r="J796" s="303"/>
      <c r="K796" s="303"/>
    </row>
    <row r="797" spans="1:11" x14ac:dyDescent="0.55000000000000004">
      <c r="A797" s="301">
        <v>20</v>
      </c>
      <c r="B797" s="307" t="s">
        <v>547</v>
      </c>
      <c r="C797" s="302" t="s">
        <v>4484</v>
      </c>
      <c r="D797" s="307" t="s">
        <v>547</v>
      </c>
      <c r="E797" s="307" t="s">
        <v>2858</v>
      </c>
      <c r="F797" s="302" t="s">
        <v>29</v>
      </c>
      <c r="G797" s="302" t="s">
        <v>3675</v>
      </c>
      <c r="H797" s="302"/>
      <c r="I797" s="303"/>
      <c r="J797" s="303"/>
      <c r="K797" s="303" t="s">
        <v>4486</v>
      </c>
    </row>
    <row r="798" spans="1:11" x14ac:dyDescent="0.55000000000000004">
      <c r="A798" s="301">
        <v>21</v>
      </c>
      <c r="B798" s="307" t="s">
        <v>308</v>
      </c>
      <c r="C798" s="307" t="s">
        <v>846</v>
      </c>
      <c r="D798" s="307" t="s">
        <v>1658</v>
      </c>
      <c r="E798" s="307" t="s">
        <v>2858</v>
      </c>
      <c r="F798" s="302" t="s">
        <v>29</v>
      </c>
      <c r="G798" s="302" t="s">
        <v>3676</v>
      </c>
      <c r="H798" s="302"/>
      <c r="I798" s="303"/>
      <c r="J798" s="303"/>
      <c r="K798" s="303"/>
    </row>
    <row r="799" spans="1:11" x14ac:dyDescent="0.55000000000000004">
      <c r="A799" s="301">
        <v>22</v>
      </c>
      <c r="B799" s="307" t="s">
        <v>547</v>
      </c>
      <c r="C799" s="302" t="s">
        <v>4484</v>
      </c>
      <c r="D799" s="307" t="s">
        <v>547</v>
      </c>
      <c r="E799" s="307" t="s">
        <v>2858</v>
      </c>
      <c r="F799" s="302" t="s">
        <v>29</v>
      </c>
      <c r="G799" s="302" t="s">
        <v>3677</v>
      </c>
      <c r="H799" s="302"/>
      <c r="I799" s="303"/>
      <c r="J799" s="303"/>
      <c r="K799" s="303" t="s">
        <v>4486</v>
      </c>
    </row>
    <row r="800" spans="1:11" x14ac:dyDescent="0.55000000000000004">
      <c r="A800" s="301">
        <v>23</v>
      </c>
      <c r="B800" s="307" t="s">
        <v>308</v>
      </c>
      <c r="C800" s="307" t="s">
        <v>1659</v>
      </c>
      <c r="D800" s="307" t="s">
        <v>1660</v>
      </c>
      <c r="E800" s="307" t="s">
        <v>2858</v>
      </c>
      <c r="F800" s="302" t="s">
        <v>29</v>
      </c>
      <c r="G800" s="302" t="s">
        <v>3678</v>
      </c>
      <c r="H800" s="302"/>
      <c r="I800" s="303"/>
      <c r="J800" s="303"/>
      <c r="K800" s="303"/>
    </row>
    <row r="801" spans="1:11" x14ac:dyDescent="0.55000000000000004">
      <c r="A801" s="301">
        <v>24</v>
      </c>
      <c r="B801" s="307" t="s">
        <v>318</v>
      </c>
      <c r="C801" s="307" t="s">
        <v>1661</v>
      </c>
      <c r="D801" s="307" t="s">
        <v>1662</v>
      </c>
      <c r="E801" s="307" t="s">
        <v>2858</v>
      </c>
      <c r="F801" s="302" t="s">
        <v>29</v>
      </c>
      <c r="G801" s="302" t="s">
        <v>3679</v>
      </c>
      <c r="H801" s="302"/>
      <c r="I801" s="303"/>
      <c r="J801" s="303"/>
      <c r="K801" s="303"/>
    </row>
    <row r="802" spans="1:11" x14ac:dyDescent="0.55000000000000004">
      <c r="A802" s="301">
        <v>25</v>
      </c>
      <c r="B802" s="307" t="s">
        <v>308</v>
      </c>
      <c r="C802" s="307" t="s">
        <v>345</v>
      </c>
      <c r="D802" s="307" t="s">
        <v>1663</v>
      </c>
      <c r="E802" s="307" t="s">
        <v>2858</v>
      </c>
      <c r="F802" s="302" t="s">
        <v>29</v>
      </c>
      <c r="G802" s="302" t="s">
        <v>3680</v>
      </c>
      <c r="H802" s="302"/>
      <c r="I802" s="303"/>
      <c r="J802" s="303"/>
      <c r="K802" s="303"/>
    </row>
    <row r="803" spans="1:11" x14ac:dyDescent="0.55000000000000004">
      <c r="A803" s="301">
        <v>26</v>
      </c>
      <c r="B803" s="307" t="s">
        <v>308</v>
      </c>
      <c r="C803" s="307" t="s">
        <v>1664</v>
      </c>
      <c r="D803" s="307" t="s">
        <v>1665</v>
      </c>
      <c r="E803" s="307" t="s">
        <v>2858</v>
      </c>
      <c r="F803" s="302" t="s">
        <v>29</v>
      </c>
      <c r="G803" s="302" t="s">
        <v>3681</v>
      </c>
      <c r="H803" s="302"/>
      <c r="I803" s="303"/>
      <c r="J803" s="303"/>
      <c r="K803" s="303"/>
    </row>
    <row r="804" spans="1:11" x14ac:dyDescent="0.55000000000000004">
      <c r="A804" s="301">
        <v>27</v>
      </c>
      <c r="B804" s="307" t="s">
        <v>318</v>
      </c>
      <c r="C804" s="307" t="s">
        <v>1666</v>
      </c>
      <c r="D804" s="307" t="s">
        <v>1667</v>
      </c>
      <c r="E804" s="307" t="s">
        <v>2858</v>
      </c>
      <c r="F804" s="302" t="s">
        <v>29</v>
      </c>
      <c r="G804" s="302" t="s">
        <v>3682</v>
      </c>
      <c r="H804" s="302"/>
      <c r="I804" s="303"/>
      <c r="J804" s="303"/>
      <c r="K804" s="303"/>
    </row>
    <row r="805" spans="1:11" x14ac:dyDescent="0.55000000000000004">
      <c r="A805" s="301">
        <v>28</v>
      </c>
      <c r="B805" s="307" t="s">
        <v>311</v>
      </c>
      <c r="C805" s="307" t="s">
        <v>688</v>
      </c>
      <c r="D805" s="307" t="s">
        <v>1668</v>
      </c>
      <c r="E805" s="307" t="s">
        <v>2858</v>
      </c>
      <c r="F805" s="302" t="s">
        <v>29</v>
      </c>
      <c r="G805" s="302" t="s">
        <v>3683</v>
      </c>
      <c r="H805" s="302"/>
      <c r="I805" s="303"/>
      <c r="J805" s="303"/>
      <c r="K805" s="303"/>
    </row>
    <row r="806" spans="1:11" x14ac:dyDescent="0.55000000000000004">
      <c r="A806" s="301">
        <v>29</v>
      </c>
      <c r="B806" s="307" t="s">
        <v>311</v>
      </c>
      <c r="C806" s="307" t="s">
        <v>1669</v>
      </c>
      <c r="D806" s="307" t="s">
        <v>1670</v>
      </c>
      <c r="E806" s="307" t="s">
        <v>2858</v>
      </c>
      <c r="F806" s="302" t="s">
        <v>29</v>
      </c>
      <c r="G806" s="302" t="s">
        <v>3684</v>
      </c>
      <c r="H806" s="302"/>
      <c r="I806" s="303"/>
      <c r="J806" s="303"/>
      <c r="K806" s="303"/>
    </row>
    <row r="807" spans="1:11" x14ac:dyDescent="0.55000000000000004">
      <c r="A807" s="301">
        <v>30</v>
      </c>
      <c r="B807" s="307" t="s">
        <v>318</v>
      </c>
      <c r="C807" s="307" t="s">
        <v>802</v>
      </c>
      <c r="D807" s="307" t="s">
        <v>1671</v>
      </c>
      <c r="E807" s="307" t="s">
        <v>2858</v>
      </c>
      <c r="F807" s="302" t="s">
        <v>29</v>
      </c>
      <c r="G807" s="302" t="s">
        <v>3685</v>
      </c>
      <c r="H807" s="302"/>
      <c r="I807" s="303"/>
      <c r="J807" s="303"/>
      <c r="K807" s="303"/>
    </row>
    <row r="808" spans="1:11" x14ac:dyDescent="0.55000000000000004">
      <c r="A808" s="301">
        <v>31</v>
      </c>
      <c r="B808" s="307" t="s">
        <v>311</v>
      </c>
      <c r="C808" s="307" t="s">
        <v>1672</v>
      </c>
      <c r="D808" s="307" t="s">
        <v>1673</v>
      </c>
      <c r="E808" s="307" t="s">
        <v>2858</v>
      </c>
      <c r="F808" s="302" t="s">
        <v>29</v>
      </c>
      <c r="G808" s="302" t="s">
        <v>3686</v>
      </c>
      <c r="H808" s="302"/>
      <c r="I808" s="303"/>
      <c r="J808" s="303"/>
      <c r="K808" s="303"/>
    </row>
    <row r="809" spans="1:11" x14ac:dyDescent="0.55000000000000004">
      <c r="A809" s="301">
        <v>32</v>
      </c>
      <c r="B809" s="307" t="s">
        <v>308</v>
      </c>
      <c r="C809" s="307" t="s">
        <v>1674</v>
      </c>
      <c r="D809" s="307" t="s">
        <v>1675</v>
      </c>
      <c r="E809" s="307" t="s">
        <v>2858</v>
      </c>
      <c r="F809" s="302" t="s">
        <v>29</v>
      </c>
      <c r="G809" s="302" t="s">
        <v>3687</v>
      </c>
      <c r="H809" s="302"/>
      <c r="I809" s="303"/>
      <c r="J809" s="303"/>
      <c r="K809" s="303"/>
    </row>
    <row r="810" spans="1:11" x14ac:dyDescent="0.55000000000000004">
      <c r="A810" s="301">
        <v>33</v>
      </c>
      <c r="B810" s="307" t="s">
        <v>308</v>
      </c>
      <c r="C810" s="307" t="s">
        <v>1676</v>
      </c>
      <c r="D810" s="307" t="s">
        <v>1677</v>
      </c>
      <c r="E810" s="307" t="s">
        <v>2858</v>
      </c>
      <c r="F810" s="302" t="s">
        <v>29</v>
      </c>
      <c r="G810" s="302" t="s">
        <v>3688</v>
      </c>
      <c r="H810" s="302"/>
      <c r="I810" s="303"/>
      <c r="J810" s="303"/>
      <c r="K810" s="303"/>
    </row>
    <row r="811" spans="1:11" x14ac:dyDescent="0.55000000000000004">
      <c r="A811" s="301">
        <v>34</v>
      </c>
      <c r="B811" s="307" t="s">
        <v>308</v>
      </c>
      <c r="C811" s="307" t="s">
        <v>856</v>
      </c>
      <c r="D811" s="307" t="s">
        <v>1678</v>
      </c>
      <c r="E811" s="307" t="s">
        <v>2858</v>
      </c>
      <c r="F811" s="302" t="s">
        <v>29</v>
      </c>
      <c r="G811" s="302" t="s">
        <v>3689</v>
      </c>
      <c r="H811" s="302"/>
      <c r="I811" s="303"/>
      <c r="J811" s="303"/>
      <c r="K811" s="303"/>
    </row>
    <row r="812" spans="1:11" x14ac:dyDescent="0.55000000000000004">
      <c r="A812" s="301">
        <v>35</v>
      </c>
      <c r="B812" s="307" t="s">
        <v>308</v>
      </c>
      <c r="C812" s="307" t="s">
        <v>1679</v>
      </c>
      <c r="D812" s="307" t="s">
        <v>1680</v>
      </c>
      <c r="E812" s="307" t="s">
        <v>2858</v>
      </c>
      <c r="F812" s="302" t="s">
        <v>29</v>
      </c>
      <c r="G812" s="302" t="s">
        <v>3690</v>
      </c>
      <c r="H812" s="302"/>
      <c r="I812" s="303"/>
      <c r="J812" s="303"/>
      <c r="K812" s="303"/>
    </row>
    <row r="813" spans="1:11" x14ac:dyDescent="0.55000000000000004">
      <c r="A813" s="301">
        <v>36</v>
      </c>
      <c r="B813" s="307" t="s">
        <v>308</v>
      </c>
      <c r="C813" s="307" t="s">
        <v>1681</v>
      </c>
      <c r="D813" s="307" t="s">
        <v>1682</v>
      </c>
      <c r="E813" s="307" t="s">
        <v>2858</v>
      </c>
      <c r="F813" s="302" t="s">
        <v>29</v>
      </c>
      <c r="G813" s="302" t="s">
        <v>3691</v>
      </c>
      <c r="H813" s="302"/>
      <c r="I813" s="303"/>
      <c r="J813" s="303"/>
      <c r="K813" s="303"/>
    </row>
    <row r="814" spans="1:11" x14ac:dyDescent="0.55000000000000004">
      <c r="A814" s="301">
        <v>37</v>
      </c>
      <c r="B814" s="307" t="s">
        <v>311</v>
      </c>
      <c r="C814" s="307" t="s">
        <v>1683</v>
      </c>
      <c r="D814" s="307" t="s">
        <v>1684</v>
      </c>
      <c r="E814" s="307" t="s">
        <v>2858</v>
      </c>
      <c r="F814" s="302" t="s">
        <v>29</v>
      </c>
      <c r="G814" s="302" t="s">
        <v>3692</v>
      </c>
      <c r="H814" s="302"/>
      <c r="I814" s="303"/>
      <c r="J814" s="303"/>
      <c r="K814" s="303"/>
    </row>
    <row r="815" spans="1:11" x14ac:dyDescent="0.55000000000000004">
      <c r="A815" s="301">
        <v>38</v>
      </c>
      <c r="B815" s="307" t="s">
        <v>318</v>
      </c>
      <c r="C815" s="307" t="s">
        <v>1685</v>
      </c>
      <c r="D815" s="307" t="s">
        <v>1686</v>
      </c>
      <c r="E815" s="307" t="s">
        <v>2858</v>
      </c>
      <c r="F815" s="302" t="s">
        <v>29</v>
      </c>
      <c r="G815" s="302" t="s">
        <v>3693</v>
      </c>
      <c r="H815" s="302"/>
      <c r="I815" s="303"/>
      <c r="J815" s="303"/>
      <c r="K815" s="303"/>
    </row>
    <row r="816" spans="1:11" x14ac:dyDescent="0.55000000000000004">
      <c r="A816" s="301">
        <v>39</v>
      </c>
      <c r="B816" s="307" t="s">
        <v>311</v>
      </c>
      <c r="C816" s="307" t="s">
        <v>1687</v>
      </c>
      <c r="D816" s="307" t="s">
        <v>1688</v>
      </c>
      <c r="E816" s="307" t="s">
        <v>2858</v>
      </c>
      <c r="F816" s="302" t="s">
        <v>29</v>
      </c>
      <c r="G816" s="302" t="s">
        <v>3694</v>
      </c>
      <c r="H816" s="302"/>
      <c r="I816" s="303"/>
      <c r="J816" s="303"/>
      <c r="K816" s="303"/>
    </row>
    <row r="817" spans="1:11" x14ac:dyDescent="0.55000000000000004">
      <c r="A817" s="301">
        <v>40</v>
      </c>
      <c r="B817" s="307" t="s">
        <v>308</v>
      </c>
      <c r="C817" s="307" t="s">
        <v>1689</v>
      </c>
      <c r="D817" s="307" t="s">
        <v>1690</v>
      </c>
      <c r="E817" s="307" t="s">
        <v>2858</v>
      </c>
      <c r="F817" s="302" t="s">
        <v>29</v>
      </c>
      <c r="G817" s="302" t="s">
        <v>3695</v>
      </c>
      <c r="H817" s="302"/>
      <c r="I817" s="303"/>
      <c r="J817" s="303"/>
      <c r="K817" s="303"/>
    </row>
    <row r="818" spans="1:11" x14ac:dyDescent="0.55000000000000004">
      <c r="A818" s="301">
        <v>41</v>
      </c>
      <c r="B818" s="307" t="s">
        <v>547</v>
      </c>
      <c r="C818" s="302" t="s">
        <v>4484</v>
      </c>
      <c r="D818" s="307" t="s">
        <v>547</v>
      </c>
      <c r="E818" s="307" t="s">
        <v>2858</v>
      </c>
      <c r="F818" s="302" t="s">
        <v>29</v>
      </c>
      <c r="G818" s="302" t="s">
        <v>3696</v>
      </c>
      <c r="H818" s="302"/>
      <c r="I818" s="303"/>
      <c r="J818" s="303"/>
      <c r="K818" s="303" t="s">
        <v>4486</v>
      </c>
    </row>
    <row r="819" spans="1:11" x14ac:dyDescent="0.55000000000000004">
      <c r="A819" s="301">
        <v>42</v>
      </c>
      <c r="B819" s="307" t="s">
        <v>318</v>
      </c>
      <c r="C819" s="307" t="s">
        <v>1691</v>
      </c>
      <c r="D819" s="307" t="s">
        <v>1692</v>
      </c>
      <c r="E819" s="307" t="s">
        <v>2858</v>
      </c>
      <c r="F819" s="302" t="s">
        <v>29</v>
      </c>
      <c r="G819" s="302" t="s">
        <v>3697</v>
      </c>
      <c r="H819" s="302"/>
      <c r="I819" s="303"/>
      <c r="J819" s="303"/>
      <c r="K819" s="303"/>
    </row>
    <row r="820" spans="1:11" x14ac:dyDescent="0.55000000000000004">
      <c r="A820" s="301">
        <v>43</v>
      </c>
      <c r="B820" s="307" t="s">
        <v>318</v>
      </c>
      <c r="C820" s="307" t="s">
        <v>1693</v>
      </c>
      <c r="D820" s="307" t="s">
        <v>1694</v>
      </c>
      <c r="E820" s="307" t="s">
        <v>2858</v>
      </c>
      <c r="F820" s="302" t="s">
        <v>29</v>
      </c>
      <c r="G820" s="302" t="s">
        <v>3698</v>
      </c>
      <c r="H820" s="302"/>
      <c r="I820" s="303"/>
      <c r="J820" s="303"/>
      <c r="K820" s="303"/>
    </row>
    <row r="821" spans="1:11" x14ac:dyDescent="0.55000000000000004">
      <c r="A821" s="301">
        <v>44</v>
      </c>
      <c r="B821" s="307" t="s">
        <v>318</v>
      </c>
      <c r="C821" s="307" t="s">
        <v>1695</v>
      </c>
      <c r="D821" s="307" t="s">
        <v>1696</v>
      </c>
      <c r="E821" s="307" t="s">
        <v>2858</v>
      </c>
      <c r="F821" s="302" t="s">
        <v>29</v>
      </c>
      <c r="G821" s="302" t="s">
        <v>3699</v>
      </c>
      <c r="H821" s="302"/>
      <c r="I821" s="303"/>
      <c r="J821" s="303"/>
      <c r="K821" s="303"/>
    </row>
    <row r="822" spans="1:11" x14ac:dyDescent="0.55000000000000004">
      <c r="A822" s="301">
        <v>45</v>
      </c>
      <c r="B822" s="307" t="s">
        <v>318</v>
      </c>
      <c r="C822" s="307" t="s">
        <v>1697</v>
      </c>
      <c r="D822" s="307" t="s">
        <v>1698</v>
      </c>
      <c r="E822" s="307" t="s">
        <v>2858</v>
      </c>
      <c r="F822" s="302" t="s">
        <v>29</v>
      </c>
      <c r="G822" s="302" t="s">
        <v>3700</v>
      </c>
      <c r="H822" s="302"/>
      <c r="I822" s="303"/>
      <c r="J822" s="303"/>
      <c r="K822" s="303"/>
    </row>
    <row r="823" spans="1:11" x14ac:dyDescent="0.55000000000000004">
      <c r="A823" s="301">
        <v>46</v>
      </c>
      <c r="B823" s="307" t="s">
        <v>308</v>
      </c>
      <c r="C823" s="307" t="s">
        <v>1699</v>
      </c>
      <c r="D823" s="307" t="s">
        <v>1700</v>
      </c>
      <c r="E823" s="307" t="s">
        <v>2858</v>
      </c>
      <c r="F823" s="302" t="s">
        <v>29</v>
      </c>
      <c r="G823" s="302" t="s">
        <v>3701</v>
      </c>
      <c r="H823" s="302"/>
      <c r="I823" s="303"/>
      <c r="J823" s="303"/>
      <c r="K823" s="303"/>
    </row>
    <row r="824" spans="1:11" x14ac:dyDescent="0.55000000000000004">
      <c r="A824" s="301">
        <v>47</v>
      </c>
      <c r="B824" s="307" t="s">
        <v>311</v>
      </c>
      <c r="C824" s="307" t="s">
        <v>1701</v>
      </c>
      <c r="D824" s="307" t="s">
        <v>1702</v>
      </c>
      <c r="E824" s="307" t="s">
        <v>2858</v>
      </c>
      <c r="F824" s="302" t="s">
        <v>29</v>
      </c>
      <c r="G824" s="302" t="s">
        <v>3702</v>
      </c>
      <c r="H824" s="302"/>
      <c r="I824" s="303"/>
      <c r="J824" s="303"/>
      <c r="K824" s="303"/>
    </row>
    <row r="825" spans="1:11" x14ac:dyDescent="0.55000000000000004">
      <c r="A825" s="301">
        <v>48</v>
      </c>
      <c r="B825" s="307" t="s">
        <v>308</v>
      </c>
      <c r="C825" s="307" t="s">
        <v>440</v>
      </c>
      <c r="D825" s="307" t="s">
        <v>1703</v>
      </c>
      <c r="E825" s="307" t="s">
        <v>2858</v>
      </c>
      <c r="F825" s="302" t="s">
        <v>29</v>
      </c>
      <c r="G825" s="302" t="s">
        <v>3703</v>
      </c>
      <c r="H825" s="302"/>
      <c r="I825" s="303"/>
      <c r="J825" s="303"/>
      <c r="K825" s="303"/>
    </row>
    <row r="826" spans="1:11" x14ac:dyDescent="0.55000000000000004">
      <c r="A826" s="301">
        <v>49</v>
      </c>
      <c r="B826" s="307" t="s">
        <v>311</v>
      </c>
      <c r="C826" s="307" t="s">
        <v>1704</v>
      </c>
      <c r="D826" s="307" t="s">
        <v>401</v>
      </c>
      <c r="E826" s="307" t="s">
        <v>2858</v>
      </c>
      <c r="F826" s="302" t="s">
        <v>29</v>
      </c>
      <c r="G826" s="302" t="s">
        <v>3704</v>
      </c>
      <c r="H826" s="302"/>
      <c r="I826" s="303"/>
      <c r="J826" s="303"/>
      <c r="K826" s="303"/>
    </row>
    <row r="827" spans="1:11" x14ac:dyDescent="0.55000000000000004">
      <c r="A827" s="301">
        <v>50</v>
      </c>
      <c r="B827" s="307" t="s">
        <v>318</v>
      </c>
      <c r="C827" s="307" t="s">
        <v>527</v>
      </c>
      <c r="D827" s="307" t="s">
        <v>1705</v>
      </c>
      <c r="E827" s="307" t="s">
        <v>2858</v>
      </c>
      <c r="F827" s="302" t="s">
        <v>29</v>
      </c>
      <c r="G827" s="302" t="s">
        <v>3705</v>
      </c>
      <c r="H827" s="302"/>
      <c r="I827" s="303"/>
      <c r="J827" s="303"/>
      <c r="K827" s="303"/>
    </row>
    <row r="828" spans="1:11" x14ac:dyDescent="0.55000000000000004">
      <c r="A828" s="301">
        <v>51</v>
      </c>
      <c r="B828" s="307" t="s">
        <v>318</v>
      </c>
      <c r="C828" s="307" t="s">
        <v>1706</v>
      </c>
      <c r="D828" s="307" t="s">
        <v>1707</v>
      </c>
      <c r="E828" s="307" t="s">
        <v>2858</v>
      </c>
      <c r="F828" s="302" t="s">
        <v>29</v>
      </c>
      <c r="G828" s="302" t="s">
        <v>3706</v>
      </c>
      <c r="H828" s="302"/>
      <c r="I828" s="303"/>
      <c r="J828" s="303"/>
      <c r="K828" s="303"/>
    </row>
    <row r="829" spans="1:11" x14ac:dyDescent="0.55000000000000004">
      <c r="A829" s="301">
        <v>52</v>
      </c>
      <c r="B829" s="307" t="s">
        <v>311</v>
      </c>
      <c r="C829" s="307" t="s">
        <v>959</v>
      </c>
      <c r="D829" s="307" t="s">
        <v>1352</v>
      </c>
      <c r="E829" s="307" t="s">
        <v>2858</v>
      </c>
      <c r="F829" s="302" t="s">
        <v>29</v>
      </c>
      <c r="G829" s="302" t="s">
        <v>3707</v>
      </c>
      <c r="H829" s="302"/>
      <c r="I829" s="303"/>
      <c r="J829" s="303"/>
      <c r="K829" s="303"/>
    </row>
    <row r="830" spans="1:11" x14ac:dyDescent="0.55000000000000004">
      <c r="A830" s="301">
        <v>53</v>
      </c>
      <c r="B830" s="307" t="s">
        <v>311</v>
      </c>
      <c r="C830" s="307" t="s">
        <v>1708</v>
      </c>
      <c r="D830" s="307" t="s">
        <v>1709</v>
      </c>
      <c r="E830" s="307" t="s">
        <v>2858</v>
      </c>
      <c r="F830" s="302" t="s">
        <v>29</v>
      </c>
      <c r="G830" s="302" t="s">
        <v>3708</v>
      </c>
      <c r="H830" s="302"/>
      <c r="I830" s="303"/>
      <c r="J830" s="303"/>
      <c r="K830" s="303"/>
    </row>
    <row r="831" spans="1:11" x14ac:dyDescent="0.55000000000000004">
      <c r="A831" s="301">
        <v>54</v>
      </c>
      <c r="B831" s="307" t="s">
        <v>371</v>
      </c>
      <c r="C831" s="307" t="s">
        <v>1710</v>
      </c>
      <c r="D831" s="307" t="s">
        <v>1711</v>
      </c>
      <c r="E831" s="307" t="s">
        <v>2858</v>
      </c>
      <c r="F831" s="302" t="s">
        <v>29</v>
      </c>
      <c r="G831" s="302" t="s">
        <v>3709</v>
      </c>
      <c r="H831" s="302"/>
      <c r="I831" s="303"/>
      <c r="J831" s="303"/>
      <c r="K831" s="303"/>
    </row>
    <row r="832" spans="1:11" x14ac:dyDescent="0.55000000000000004">
      <c r="A832" s="301">
        <v>55</v>
      </c>
      <c r="B832" s="307" t="s">
        <v>318</v>
      </c>
      <c r="C832" s="307" t="s">
        <v>1712</v>
      </c>
      <c r="D832" s="307" t="s">
        <v>1713</v>
      </c>
      <c r="E832" s="307" t="s">
        <v>2858</v>
      </c>
      <c r="F832" s="302" t="s">
        <v>29</v>
      </c>
      <c r="G832" s="302" t="s">
        <v>3710</v>
      </c>
      <c r="H832" s="302"/>
      <c r="I832" s="303"/>
      <c r="J832" s="303"/>
      <c r="K832" s="303"/>
    </row>
    <row r="833" spans="1:11" x14ac:dyDescent="0.55000000000000004">
      <c r="A833" s="301">
        <v>56</v>
      </c>
      <c r="B833" s="307" t="s">
        <v>318</v>
      </c>
      <c r="C833" s="307" t="s">
        <v>473</v>
      </c>
      <c r="D833" s="307" t="s">
        <v>1714</v>
      </c>
      <c r="E833" s="307" t="s">
        <v>2858</v>
      </c>
      <c r="F833" s="302" t="s">
        <v>29</v>
      </c>
      <c r="G833" s="302" t="s">
        <v>3711</v>
      </c>
      <c r="H833" s="302"/>
      <c r="I833" s="303"/>
      <c r="J833" s="303"/>
      <c r="K833" s="303"/>
    </row>
    <row r="834" spans="1:11" x14ac:dyDescent="0.55000000000000004">
      <c r="A834" s="301">
        <v>57</v>
      </c>
      <c r="B834" s="307" t="s">
        <v>547</v>
      </c>
      <c r="C834" s="302" t="s">
        <v>4484</v>
      </c>
      <c r="D834" s="307" t="s">
        <v>547</v>
      </c>
      <c r="E834" s="307" t="s">
        <v>2858</v>
      </c>
      <c r="F834" s="302" t="s">
        <v>29</v>
      </c>
      <c r="G834" s="302" t="s">
        <v>3712</v>
      </c>
      <c r="H834" s="302"/>
      <c r="I834" s="303"/>
      <c r="J834" s="303"/>
      <c r="K834" s="303" t="s">
        <v>4486</v>
      </c>
    </row>
    <row r="835" spans="1:11" x14ac:dyDescent="0.55000000000000004">
      <c r="A835" s="301">
        <v>58</v>
      </c>
      <c r="B835" s="307" t="s">
        <v>308</v>
      </c>
      <c r="C835" s="307" t="s">
        <v>1715</v>
      </c>
      <c r="D835" s="307" t="s">
        <v>1716</v>
      </c>
      <c r="E835" s="307" t="s">
        <v>2858</v>
      </c>
      <c r="F835" s="302" t="s">
        <v>29</v>
      </c>
      <c r="G835" s="302" t="s">
        <v>3713</v>
      </c>
      <c r="H835" s="302"/>
      <c r="I835" s="303"/>
      <c r="J835" s="303"/>
      <c r="K835" s="303"/>
    </row>
    <row r="836" spans="1:11" x14ac:dyDescent="0.55000000000000004">
      <c r="A836" s="301">
        <v>59</v>
      </c>
      <c r="B836" s="307" t="s">
        <v>311</v>
      </c>
      <c r="C836" s="307" t="s">
        <v>1717</v>
      </c>
      <c r="D836" s="307" t="s">
        <v>1718</v>
      </c>
      <c r="E836" s="307" t="s">
        <v>2858</v>
      </c>
      <c r="F836" s="302" t="s">
        <v>29</v>
      </c>
      <c r="G836" s="302" t="s">
        <v>3714</v>
      </c>
      <c r="H836" s="302"/>
      <c r="I836" s="303"/>
      <c r="J836" s="303"/>
      <c r="K836" s="303"/>
    </row>
    <row r="837" spans="1:11" x14ac:dyDescent="0.55000000000000004">
      <c r="A837" s="301">
        <v>60</v>
      </c>
      <c r="B837" s="307" t="s">
        <v>318</v>
      </c>
      <c r="C837" s="307" t="s">
        <v>832</v>
      </c>
      <c r="D837" s="307" t="s">
        <v>1719</v>
      </c>
      <c r="E837" s="307" t="s">
        <v>2858</v>
      </c>
      <c r="F837" s="302" t="s">
        <v>29</v>
      </c>
      <c r="G837" s="302" t="s">
        <v>3715</v>
      </c>
      <c r="H837" s="302"/>
      <c r="I837" s="303"/>
      <c r="J837" s="303"/>
      <c r="K837" s="303"/>
    </row>
    <row r="838" spans="1:11" x14ac:dyDescent="0.55000000000000004">
      <c r="A838" s="301">
        <v>61</v>
      </c>
      <c r="B838" s="307" t="s">
        <v>311</v>
      </c>
      <c r="C838" s="307" t="s">
        <v>1720</v>
      </c>
      <c r="D838" s="307" t="s">
        <v>1721</v>
      </c>
      <c r="E838" s="307" t="s">
        <v>2858</v>
      </c>
      <c r="F838" s="302" t="s">
        <v>29</v>
      </c>
      <c r="G838" s="302" t="s">
        <v>3716</v>
      </c>
      <c r="H838" s="302"/>
      <c r="I838" s="303"/>
      <c r="J838" s="303"/>
      <c r="K838" s="303"/>
    </row>
    <row r="839" spans="1:11" x14ac:dyDescent="0.55000000000000004">
      <c r="A839" s="301">
        <v>62</v>
      </c>
      <c r="B839" s="307" t="s">
        <v>318</v>
      </c>
      <c r="C839" s="307" t="s">
        <v>1722</v>
      </c>
      <c r="D839" s="307" t="s">
        <v>1723</v>
      </c>
      <c r="E839" s="307" t="s">
        <v>2858</v>
      </c>
      <c r="F839" s="302" t="s">
        <v>29</v>
      </c>
      <c r="G839" s="302" t="s">
        <v>3717</v>
      </c>
      <c r="H839" s="302"/>
      <c r="I839" s="303"/>
      <c r="J839" s="303"/>
      <c r="K839" s="303"/>
    </row>
    <row r="840" spans="1:11" x14ac:dyDescent="0.55000000000000004">
      <c r="A840" s="301">
        <v>63</v>
      </c>
      <c r="B840" s="307" t="s">
        <v>318</v>
      </c>
      <c r="C840" s="307" t="s">
        <v>1724</v>
      </c>
      <c r="D840" s="307" t="s">
        <v>1725</v>
      </c>
      <c r="E840" s="307" t="s">
        <v>2858</v>
      </c>
      <c r="F840" s="302" t="s">
        <v>29</v>
      </c>
      <c r="G840" s="302" t="s">
        <v>3718</v>
      </c>
      <c r="H840" s="302"/>
      <c r="I840" s="303"/>
      <c r="J840" s="303"/>
      <c r="K840" s="303"/>
    </row>
    <row r="841" spans="1:11" x14ac:dyDescent="0.55000000000000004">
      <c r="A841" s="301">
        <v>64</v>
      </c>
      <c r="B841" s="307" t="s">
        <v>308</v>
      </c>
      <c r="C841" s="307" t="s">
        <v>1726</v>
      </c>
      <c r="D841" s="307" t="s">
        <v>1727</v>
      </c>
      <c r="E841" s="307" t="s">
        <v>2858</v>
      </c>
      <c r="F841" s="302" t="s">
        <v>29</v>
      </c>
      <c r="G841" s="302" t="s">
        <v>3719</v>
      </c>
      <c r="H841" s="302"/>
      <c r="I841" s="303"/>
      <c r="J841" s="303"/>
      <c r="K841" s="303"/>
    </row>
    <row r="842" spans="1:11" x14ac:dyDescent="0.55000000000000004">
      <c r="A842" s="301">
        <v>65</v>
      </c>
      <c r="B842" s="307" t="s">
        <v>547</v>
      </c>
      <c r="C842" s="302" t="s">
        <v>4484</v>
      </c>
      <c r="D842" s="307" t="s">
        <v>547</v>
      </c>
      <c r="E842" s="307" t="s">
        <v>2858</v>
      </c>
      <c r="F842" s="302" t="s">
        <v>29</v>
      </c>
      <c r="G842" s="302" t="s">
        <v>3720</v>
      </c>
      <c r="H842" s="302"/>
      <c r="I842" s="303"/>
      <c r="J842" s="303"/>
      <c r="K842" s="303" t="s">
        <v>4486</v>
      </c>
    </row>
    <row r="843" spans="1:11" x14ac:dyDescent="0.55000000000000004">
      <c r="A843" s="301">
        <v>66</v>
      </c>
      <c r="B843" s="307" t="s">
        <v>318</v>
      </c>
      <c r="C843" s="307" t="s">
        <v>1728</v>
      </c>
      <c r="D843" s="307" t="s">
        <v>1729</v>
      </c>
      <c r="E843" s="307" t="s">
        <v>2858</v>
      </c>
      <c r="F843" s="302" t="s">
        <v>29</v>
      </c>
      <c r="G843" s="302" t="s">
        <v>3721</v>
      </c>
      <c r="H843" s="302"/>
      <c r="I843" s="303"/>
      <c r="J843" s="303"/>
      <c r="K843" s="303"/>
    </row>
    <row r="844" spans="1:11" x14ac:dyDescent="0.55000000000000004">
      <c r="A844" s="301">
        <v>67</v>
      </c>
      <c r="B844" s="307" t="s">
        <v>311</v>
      </c>
      <c r="C844" s="307" t="s">
        <v>1730</v>
      </c>
      <c r="D844" s="307" t="s">
        <v>1731</v>
      </c>
      <c r="E844" s="307" t="s">
        <v>2858</v>
      </c>
      <c r="F844" s="302" t="s">
        <v>29</v>
      </c>
      <c r="G844" s="302" t="s">
        <v>3722</v>
      </c>
      <c r="H844" s="302"/>
      <c r="I844" s="303"/>
      <c r="J844" s="303"/>
      <c r="K844" s="303"/>
    </row>
    <row r="845" spans="1:11" x14ac:dyDescent="0.55000000000000004">
      <c r="A845" s="301">
        <v>68</v>
      </c>
      <c r="B845" s="307" t="s">
        <v>308</v>
      </c>
      <c r="C845" s="307" t="s">
        <v>1732</v>
      </c>
      <c r="D845" s="307" t="s">
        <v>340</v>
      </c>
      <c r="E845" s="307" t="s">
        <v>2858</v>
      </c>
      <c r="F845" s="302" t="s">
        <v>29</v>
      </c>
      <c r="G845" s="302" t="s">
        <v>3723</v>
      </c>
      <c r="H845" s="302"/>
      <c r="I845" s="303"/>
      <c r="J845" s="303"/>
      <c r="K845" s="303"/>
    </row>
    <row r="846" spans="1:11" x14ac:dyDescent="0.55000000000000004">
      <c r="A846" s="301">
        <v>69</v>
      </c>
      <c r="B846" s="307" t="s">
        <v>547</v>
      </c>
      <c r="C846" s="302" t="s">
        <v>4484</v>
      </c>
      <c r="D846" s="307" t="s">
        <v>547</v>
      </c>
      <c r="E846" s="307" t="s">
        <v>2858</v>
      </c>
      <c r="F846" s="302" t="s">
        <v>2882</v>
      </c>
      <c r="G846" s="302" t="s">
        <v>3724</v>
      </c>
      <c r="H846" s="302"/>
      <c r="I846" s="303"/>
      <c r="J846" s="303"/>
      <c r="K846" s="303" t="s">
        <v>4486</v>
      </c>
    </row>
    <row r="847" spans="1:11" x14ac:dyDescent="0.55000000000000004">
      <c r="A847" s="301">
        <v>70</v>
      </c>
      <c r="B847" s="307" t="s">
        <v>308</v>
      </c>
      <c r="C847" s="307" t="s">
        <v>1733</v>
      </c>
      <c r="D847" s="307" t="s">
        <v>1734</v>
      </c>
      <c r="E847" s="307" t="s">
        <v>2858</v>
      </c>
      <c r="F847" s="302" t="s">
        <v>2882</v>
      </c>
      <c r="G847" s="302" t="s">
        <v>3725</v>
      </c>
      <c r="H847" s="302"/>
      <c r="I847" s="303"/>
      <c r="J847" s="303"/>
      <c r="K847" s="303"/>
    </row>
    <row r="848" spans="1:11" x14ac:dyDescent="0.55000000000000004">
      <c r="A848" s="301">
        <v>71</v>
      </c>
      <c r="B848" s="307" t="s">
        <v>547</v>
      </c>
      <c r="C848" s="302" t="s">
        <v>4484</v>
      </c>
      <c r="D848" s="307" t="s">
        <v>547</v>
      </c>
      <c r="E848" s="307" t="s">
        <v>2858</v>
      </c>
      <c r="F848" s="302" t="s">
        <v>2882</v>
      </c>
      <c r="G848" s="302" t="s">
        <v>3726</v>
      </c>
      <c r="H848" s="302"/>
      <c r="I848" s="303"/>
      <c r="J848" s="303"/>
      <c r="K848" s="303" t="s">
        <v>4486</v>
      </c>
    </row>
    <row r="849" spans="1:11" x14ac:dyDescent="0.55000000000000004">
      <c r="A849" s="301">
        <v>72</v>
      </c>
      <c r="B849" s="307" t="s">
        <v>547</v>
      </c>
      <c r="C849" s="302" t="s">
        <v>4484</v>
      </c>
      <c r="D849" s="307" t="s">
        <v>547</v>
      </c>
      <c r="E849" s="307" t="s">
        <v>2858</v>
      </c>
      <c r="F849" s="302" t="s">
        <v>2882</v>
      </c>
      <c r="G849" s="302" t="s">
        <v>3727</v>
      </c>
      <c r="H849" s="302"/>
      <c r="I849" s="303"/>
      <c r="J849" s="303"/>
      <c r="K849" s="303" t="s">
        <v>4486</v>
      </c>
    </row>
    <row r="850" spans="1:11" x14ac:dyDescent="0.55000000000000004">
      <c r="A850" s="301">
        <v>73</v>
      </c>
      <c r="B850" s="307" t="s">
        <v>318</v>
      </c>
      <c r="C850" s="307" t="s">
        <v>1735</v>
      </c>
      <c r="D850" s="307" t="s">
        <v>1736</v>
      </c>
      <c r="E850" s="307" t="s">
        <v>2858</v>
      </c>
      <c r="F850" s="302" t="s">
        <v>2882</v>
      </c>
      <c r="G850" s="302" t="s">
        <v>3728</v>
      </c>
      <c r="H850" s="302"/>
      <c r="I850" s="303"/>
      <c r="J850" s="303"/>
      <c r="K850" s="303"/>
    </row>
    <row r="851" spans="1:11" x14ac:dyDescent="0.55000000000000004">
      <c r="A851" s="301">
        <v>74</v>
      </c>
      <c r="B851" s="307" t="s">
        <v>318</v>
      </c>
      <c r="C851" s="307" t="s">
        <v>1737</v>
      </c>
      <c r="D851" s="307" t="s">
        <v>1738</v>
      </c>
      <c r="E851" s="307" t="s">
        <v>2858</v>
      </c>
      <c r="F851" s="302" t="s">
        <v>2882</v>
      </c>
      <c r="G851" s="302" t="s">
        <v>3729</v>
      </c>
      <c r="H851" s="302"/>
      <c r="I851" s="303"/>
      <c r="J851" s="303"/>
      <c r="K851" s="303"/>
    </row>
    <row r="852" spans="1:11" x14ac:dyDescent="0.55000000000000004">
      <c r="A852" s="301">
        <v>1</v>
      </c>
      <c r="B852" s="307" t="s">
        <v>318</v>
      </c>
      <c r="C852" s="307" t="s">
        <v>1739</v>
      </c>
      <c r="D852" s="307" t="s">
        <v>1740</v>
      </c>
      <c r="E852" s="307" t="s">
        <v>2859</v>
      </c>
      <c r="F852" s="302" t="s">
        <v>2881</v>
      </c>
      <c r="G852" s="302" t="s">
        <v>3730</v>
      </c>
      <c r="H852" s="302"/>
      <c r="I852" s="303"/>
      <c r="J852" s="303"/>
      <c r="K852" s="303" t="s">
        <v>4482</v>
      </c>
    </row>
    <row r="853" spans="1:11" s="297" customFormat="1" x14ac:dyDescent="0.55000000000000004">
      <c r="A853" s="301">
        <v>2</v>
      </c>
      <c r="B853" s="307" t="s">
        <v>318</v>
      </c>
      <c r="C853" s="307" t="s">
        <v>1741</v>
      </c>
      <c r="D853" s="307" t="s">
        <v>1742</v>
      </c>
      <c r="E853" s="307" t="s">
        <v>2859</v>
      </c>
      <c r="F853" s="302" t="s">
        <v>272</v>
      </c>
      <c r="G853" s="302" t="s">
        <v>3731</v>
      </c>
      <c r="H853" s="302"/>
      <c r="I853" s="303"/>
      <c r="J853" s="303"/>
      <c r="K853" s="303" t="s">
        <v>4483</v>
      </c>
    </row>
    <row r="854" spans="1:11" x14ac:dyDescent="0.55000000000000004">
      <c r="A854" s="301">
        <v>3</v>
      </c>
      <c r="B854" s="307" t="s">
        <v>318</v>
      </c>
      <c r="C854" s="307" t="s">
        <v>341</v>
      </c>
      <c r="D854" s="307" t="s">
        <v>1743</v>
      </c>
      <c r="E854" s="307" t="s">
        <v>2859</v>
      </c>
      <c r="F854" s="302" t="s">
        <v>29</v>
      </c>
      <c r="G854" s="302" t="s">
        <v>3457</v>
      </c>
      <c r="H854" s="302"/>
      <c r="I854" s="303"/>
      <c r="J854" s="303"/>
      <c r="K854" s="303"/>
    </row>
    <row r="855" spans="1:11" x14ac:dyDescent="0.55000000000000004">
      <c r="A855" s="301">
        <v>4</v>
      </c>
      <c r="B855" s="307" t="s">
        <v>308</v>
      </c>
      <c r="C855" s="307" t="s">
        <v>1744</v>
      </c>
      <c r="D855" s="307" t="s">
        <v>1745</v>
      </c>
      <c r="E855" s="307" t="s">
        <v>2859</v>
      </c>
      <c r="F855" s="302" t="s">
        <v>29</v>
      </c>
      <c r="G855" s="302" t="s">
        <v>3732</v>
      </c>
      <c r="H855" s="302"/>
      <c r="I855" s="303"/>
      <c r="J855" s="303"/>
      <c r="K855" s="303"/>
    </row>
    <row r="856" spans="1:11" x14ac:dyDescent="0.55000000000000004">
      <c r="A856" s="301">
        <v>5</v>
      </c>
      <c r="B856" s="307" t="s">
        <v>318</v>
      </c>
      <c r="C856" s="307" t="s">
        <v>1746</v>
      </c>
      <c r="D856" s="307" t="s">
        <v>1747</v>
      </c>
      <c r="E856" s="307" t="s">
        <v>2859</v>
      </c>
      <c r="F856" s="302" t="s">
        <v>29</v>
      </c>
      <c r="G856" s="302" t="s">
        <v>3733</v>
      </c>
      <c r="H856" s="302"/>
      <c r="I856" s="303"/>
      <c r="J856" s="303"/>
      <c r="K856" s="303"/>
    </row>
    <row r="857" spans="1:11" x14ac:dyDescent="0.55000000000000004">
      <c r="A857" s="301">
        <v>6</v>
      </c>
      <c r="B857" s="307" t="s">
        <v>308</v>
      </c>
      <c r="C857" s="307" t="s">
        <v>1748</v>
      </c>
      <c r="D857" s="307" t="s">
        <v>1749</v>
      </c>
      <c r="E857" s="307" t="s">
        <v>2859</v>
      </c>
      <c r="F857" s="302" t="s">
        <v>29</v>
      </c>
      <c r="G857" s="302" t="s">
        <v>3734</v>
      </c>
      <c r="H857" s="302"/>
      <c r="I857" s="303"/>
      <c r="J857" s="303"/>
      <c r="K857" s="303"/>
    </row>
    <row r="858" spans="1:11" x14ac:dyDescent="0.55000000000000004">
      <c r="A858" s="301">
        <v>7</v>
      </c>
      <c r="B858" s="307" t="s">
        <v>308</v>
      </c>
      <c r="C858" s="307" t="s">
        <v>1750</v>
      </c>
      <c r="D858" s="307" t="s">
        <v>1751</v>
      </c>
      <c r="E858" s="307" t="s">
        <v>2859</v>
      </c>
      <c r="F858" s="302" t="s">
        <v>29</v>
      </c>
      <c r="G858" s="302" t="s">
        <v>3735</v>
      </c>
      <c r="H858" s="302"/>
      <c r="I858" s="303"/>
      <c r="J858" s="303"/>
      <c r="K858" s="303"/>
    </row>
    <row r="859" spans="1:11" x14ac:dyDescent="0.55000000000000004">
      <c r="A859" s="301">
        <v>8</v>
      </c>
      <c r="B859" s="307" t="s">
        <v>308</v>
      </c>
      <c r="C859" s="307" t="s">
        <v>1752</v>
      </c>
      <c r="D859" s="307" t="s">
        <v>1753</v>
      </c>
      <c r="E859" s="307" t="s">
        <v>2859</v>
      </c>
      <c r="F859" s="302" t="s">
        <v>29</v>
      </c>
      <c r="G859" s="302" t="s">
        <v>3736</v>
      </c>
      <c r="H859" s="302"/>
      <c r="I859" s="303"/>
      <c r="J859" s="303"/>
      <c r="K859" s="303"/>
    </row>
    <row r="860" spans="1:11" x14ac:dyDescent="0.55000000000000004">
      <c r="A860" s="301">
        <v>9</v>
      </c>
      <c r="B860" s="307" t="s">
        <v>318</v>
      </c>
      <c r="C860" s="307" t="s">
        <v>1754</v>
      </c>
      <c r="D860" s="307" t="s">
        <v>1755</v>
      </c>
      <c r="E860" s="307" t="s">
        <v>2859</v>
      </c>
      <c r="F860" s="302" t="s">
        <v>29</v>
      </c>
      <c r="G860" s="302" t="s">
        <v>3298</v>
      </c>
      <c r="H860" s="302"/>
      <c r="I860" s="303"/>
      <c r="J860" s="303"/>
      <c r="K860" s="303"/>
    </row>
    <row r="861" spans="1:11" x14ac:dyDescent="0.55000000000000004">
      <c r="A861" s="301">
        <v>10</v>
      </c>
      <c r="B861" s="307" t="s">
        <v>318</v>
      </c>
      <c r="C861" s="307" t="s">
        <v>1050</v>
      </c>
      <c r="D861" s="307" t="s">
        <v>1756</v>
      </c>
      <c r="E861" s="307" t="s">
        <v>2859</v>
      </c>
      <c r="F861" s="302" t="s">
        <v>29</v>
      </c>
      <c r="G861" s="302" t="s">
        <v>3737</v>
      </c>
      <c r="H861" s="302"/>
      <c r="I861" s="303"/>
      <c r="J861" s="303"/>
      <c r="K861" s="303"/>
    </row>
    <row r="862" spans="1:11" x14ac:dyDescent="0.55000000000000004">
      <c r="A862" s="301">
        <v>11</v>
      </c>
      <c r="B862" s="307" t="s">
        <v>318</v>
      </c>
      <c r="C862" s="307" t="s">
        <v>1757</v>
      </c>
      <c r="D862" s="307" t="s">
        <v>1758</v>
      </c>
      <c r="E862" s="307" t="s">
        <v>2859</v>
      </c>
      <c r="F862" s="302" t="s">
        <v>29</v>
      </c>
      <c r="G862" s="302" t="s">
        <v>3738</v>
      </c>
      <c r="H862" s="302"/>
      <c r="I862" s="303"/>
      <c r="J862" s="303"/>
      <c r="K862" s="303"/>
    </row>
    <row r="863" spans="1:11" x14ac:dyDescent="0.55000000000000004">
      <c r="A863" s="301">
        <v>12</v>
      </c>
      <c r="B863" s="307" t="s">
        <v>308</v>
      </c>
      <c r="C863" s="307" t="s">
        <v>1759</v>
      </c>
      <c r="D863" s="307" t="s">
        <v>1760</v>
      </c>
      <c r="E863" s="307" t="s">
        <v>2859</v>
      </c>
      <c r="F863" s="302" t="s">
        <v>29</v>
      </c>
      <c r="G863" s="302" t="s">
        <v>3739</v>
      </c>
      <c r="H863" s="302"/>
      <c r="I863" s="303"/>
      <c r="J863" s="303"/>
      <c r="K863" s="303"/>
    </row>
    <row r="864" spans="1:11" x14ac:dyDescent="0.55000000000000004">
      <c r="A864" s="301">
        <v>13</v>
      </c>
      <c r="B864" s="307" t="s">
        <v>311</v>
      </c>
      <c r="C864" s="307" t="s">
        <v>1761</v>
      </c>
      <c r="D864" s="307" t="s">
        <v>1749</v>
      </c>
      <c r="E864" s="307" t="s">
        <v>2859</v>
      </c>
      <c r="F864" s="302" t="s">
        <v>29</v>
      </c>
      <c r="G864" s="302" t="s">
        <v>3740</v>
      </c>
      <c r="H864" s="302"/>
      <c r="I864" s="303"/>
      <c r="J864" s="303"/>
      <c r="K864" s="303"/>
    </row>
    <row r="865" spans="1:11" x14ac:dyDescent="0.55000000000000004">
      <c r="A865" s="301">
        <v>14</v>
      </c>
      <c r="B865" s="307" t="s">
        <v>547</v>
      </c>
      <c r="C865" s="302" t="s">
        <v>4484</v>
      </c>
      <c r="D865" s="307" t="s">
        <v>547</v>
      </c>
      <c r="E865" s="307" t="s">
        <v>2859</v>
      </c>
      <c r="F865" s="302" t="s">
        <v>29</v>
      </c>
      <c r="G865" s="302" t="s">
        <v>3741</v>
      </c>
      <c r="H865" s="302"/>
      <c r="I865" s="303"/>
      <c r="J865" s="303"/>
      <c r="K865" s="303" t="s">
        <v>4486</v>
      </c>
    </row>
    <row r="866" spans="1:11" x14ac:dyDescent="0.55000000000000004">
      <c r="A866" s="301">
        <v>15</v>
      </c>
      <c r="B866" s="307" t="s">
        <v>308</v>
      </c>
      <c r="C866" s="307" t="s">
        <v>1762</v>
      </c>
      <c r="D866" s="307" t="s">
        <v>1763</v>
      </c>
      <c r="E866" s="307" t="s">
        <v>2859</v>
      </c>
      <c r="F866" s="302" t="s">
        <v>29</v>
      </c>
      <c r="G866" s="302" t="s">
        <v>3742</v>
      </c>
      <c r="H866" s="302"/>
      <c r="I866" s="303"/>
      <c r="J866" s="303"/>
      <c r="K866" s="303"/>
    </row>
    <row r="867" spans="1:11" x14ac:dyDescent="0.55000000000000004">
      <c r="A867" s="301">
        <v>16</v>
      </c>
      <c r="B867" s="307" t="s">
        <v>318</v>
      </c>
      <c r="C867" s="307" t="s">
        <v>1764</v>
      </c>
      <c r="D867" s="307" t="s">
        <v>1765</v>
      </c>
      <c r="E867" s="307" t="s">
        <v>2859</v>
      </c>
      <c r="F867" s="302" t="s">
        <v>29</v>
      </c>
      <c r="G867" s="302" t="s">
        <v>3743</v>
      </c>
      <c r="H867" s="302"/>
      <c r="I867" s="303"/>
      <c r="J867" s="303"/>
      <c r="K867" s="303"/>
    </row>
    <row r="868" spans="1:11" x14ac:dyDescent="0.55000000000000004">
      <c r="A868" s="301">
        <v>17</v>
      </c>
      <c r="B868" s="307" t="s">
        <v>318</v>
      </c>
      <c r="C868" s="307" t="s">
        <v>1766</v>
      </c>
      <c r="D868" s="307" t="s">
        <v>1767</v>
      </c>
      <c r="E868" s="307" t="s">
        <v>2859</v>
      </c>
      <c r="F868" s="302" t="s">
        <v>29</v>
      </c>
      <c r="G868" s="302" t="s">
        <v>3744</v>
      </c>
      <c r="H868" s="302"/>
      <c r="I868" s="303"/>
      <c r="J868" s="303"/>
      <c r="K868" s="303"/>
    </row>
    <row r="869" spans="1:11" x14ac:dyDescent="0.55000000000000004">
      <c r="A869" s="301">
        <v>18</v>
      </c>
      <c r="B869" s="307" t="s">
        <v>311</v>
      </c>
      <c r="C869" s="307" t="s">
        <v>1768</v>
      </c>
      <c r="D869" s="307" t="s">
        <v>1769</v>
      </c>
      <c r="E869" s="307" t="s">
        <v>2859</v>
      </c>
      <c r="F869" s="302" t="s">
        <v>29</v>
      </c>
      <c r="G869" s="302" t="s">
        <v>3745</v>
      </c>
      <c r="H869" s="302"/>
      <c r="I869" s="303"/>
      <c r="J869" s="303"/>
      <c r="K869" s="303"/>
    </row>
    <row r="870" spans="1:11" x14ac:dyDescent="0.55000000000000004">
      <c r="A870" s="301">
        <v>19</v>
      </c>
      <c r="B870" s="307" t="s">
        <v>318</v>
      </c>
      <c r="C870" s="307" t="s">
        <v>1770</v>
      </c>
      <c r="D870" s="307" t="s">
        <v>1771</v>
      </c>
      <c r="E870" s="307" t="s">
        <v>2859</v>
      </c>
      <c r="F870" s="302" t="s">
        <v>29</v>
      </c>
      <c r="G870" s="302" t="s">
        <v>3746</v>
      </c>
      <c r="H870" s="302"/>
      <c r="I870" s="303"/>
      <c r="J870" s="303"/>
      <c r="K870" s="303"/>
    </row>
    <row r="871" spans="1:11" x14ac:dyDescent="0.55000000000000004">
      <c r="A871" s="301">
        <v>20</v>
      </c>
      <c r="B871" s="307" t="s">
        <v>311</v>
      </c>
      <c r="C871" s="307" t="s">
        <v>1772</v>
      </c>
      <c r="D871" s="307" t="s">
        <v>1773</v>
      </c>
      <c r="E871" s="307" t="s">
        <v>2859</v>
      </c>
      <c r="F871" s="302" t="s">
        <v>29</v>
      </c>
      <c r="G871" s="302" t="s">
        <v>3747</v>
      </c>
      <c r="H871" s="302"/>
      <c r="I871" s="303"/>
      <c r="J871" s="303"/>
      <c r="K871" s="303"/>
    </row>
    <row r="872" spans="1:11" x14ac:dyDescent="0.55000000000000004">
      <c r="A872" s="301">
        <v>21</v>
      </c>
      <c r="B872" s="307" t="s">
        <v>547</v>
      </c>
      <c r="C872" s="302" t="s">
        <v>4484</v>
      </c>
      <c r="D872" s="307" t="s">
        <v>547</v>
      </c>
      <c r="E872" s="307" t="s">
        <v>2859</v>
      </c>
      <c r="F872" s="302" t="s">
        <v>29</v>
      </c>
      <c r="G872" s="302" t="s">
        <v>3748</v>
      </c>
      <c r="H872" s="302"/>
      <c r="I872" s="303"/>
      <c r="J872" s="303"/>
      <c r="K872" s="303" t="s">
        <v>4486</v>
      </c>
    </row>
    <row r="873" spans="1:11" x14ac:dyDescent="0.55000000000000004">
      <c r="A873" s="301">
        <v>22</v>
      </c>
      <c r="B873" s="307" t="s">
        <v>318</v>
      </c>
      <c r="C873" s="307" t="s">
        <v>1774</v>
      </c>
      <c r="D873" s="307" t="s">
        <v>1775</v>
      </c>
      <c r="E873" s="307" t="s">
        <v>2859</v>
      </c>
      <c r="F873" s="302" t="s">
        <v>29</v>
      </c>
      <c r="G873" s="302" t="s">
        <v>3749</v>
      </c>
      <c r="H873" s="302"/>
      <c r="I873" s="303"/>
      <c r="J873" s="303"/>
      <c r="K873" s="303"/>
    </row>
    <row r="874" spans="1:11" x14ac:dyDescent="0.55000000000000004">
      <c r="A874" s="301">
        <v>23</v>
      </c>
      <c r="B874" s="307" t="s">
        <v>311</v>
      </c>
      <c r="C874" s="307" t="s">
        <v>1776</v>
      </c>
      <c r="D874" s="307" t="s">
        <v>1777</v>
      </c>
      <c r="E874" s="307" t="s">
        <v>2859</v>
      </c>
      <c r="F874" s="302" t="s">
        <v>29</v>
      </c>
      <c r="G874" s="302" t="s">
        <v>3750</v>
      </c>
      <c r="H874" s="302"/>
      <c r="I874" s="303"/>
      <c r="J874" s="303"/>
      <c r="K874" s="303"/>
    </row>
    <row r="875" spans="1:11" x14ac:dyDescent="0.55000000000000004">
      <c r="A875" s="301">
        <v>24</v>
      </c>
      <c r="B875" s="307" t="s">
        <v>308</v>
      </c>
      <c r="C875" s="307" t="s">
        <v>1778</v>
      </c>
      <c r="D875" s="307" t="s">
        <v>1779</v>
      </c>
      <c r="E875" s="307" t="s">
        <v>2859</v>
      </c>
      <c r="F875" s="302" t="s">
        <v>29</v>
      </c>
      <c r="G875" s="302" t="s">
        <v>3751</v>
      </c>
      <c r="H875" s="302"/>
      <c r="I875" s="303"/>
      <c r="J875" s="303"/>
      <c r="K875" s="303"/>
    </row>
    <row r="876" spans="1:11" x14ac:dyDescent="0.55000000000000004">
      <c r="A876" s="301">
        <v>25</v>
      </c>
      <c r="B876" s="307" t="s">
        <v>371</v>
      </c>
      <c r="C876" s="307" t="s">
        <v>1780</v>
      </c>
      <c r="D876" s="307" t="s">
        <v>1781</v>
      </c>
      <c r="E876" s="307" t="s">
        <v>2859</v>
      </c>
      <c r="F876" s="302" t="s">
        <v>29</v>
      </c>
      <c r="G876" s="302" t="s">
        <v>3752</v>
      </c>
      <c r="H876" s="302"/>
      <c r="I876" s="303"/>
      <c r="J876" s="303"/>
      <c r="K876" s="303"/>
    </row>
    <row r="877" spans="1:11" s="297" customFormat="1" x14ac:dyDescent="0.55000000000000004">
      <c r="A877" s="301">
        <v>26</v>
      </c>
      <c r="B877" s="307" t="s">
        <v>318</v>
      </c>
      <c r="C877" s="307" t="s">
        <v>1782</v>
      </c>
      <c r="D877" s="307" t="s">
        <v>1783</v>
      </c>
      <c r="E877" s="307" t="s">
        <v>2859</v>
      </c>
      <c r="F877" s="302" t="s">
        <v>29</v>
      </c>
      <c r="G877" s="302" t="s">
        <v>3753</v>
      </c>
      <c r="H877" s="302"/>
      <c r="I877" s="303"/>
      <c r="J877" s="303"/>
      <c r="K877" s="303"/>
    </row>
    <row r="878" spans="1:11" x14ac:dyDescent="0.55000000000000004">
      <c r="A878" s="301">
        <v>27</v>
      </c>
      <c r="B878" s="307" t="s">
        <v>318</v>
      </c>
      <c r="C878" s="307" t="s">
        <v>1784</v>
      </c>
      <c r="D878" s="307" t="s">
        <v>1785</v>
      </c>
      <c r="E878" s="307" t="s">
        <v>2859</v>
      </c>
      <c r="F878" s="302" t="s">
        <v>29</v>
      </c>
      <c r="G878" s="302" t="s">
        <v>3754</v>
      </c>
      <c r="H878" s="302"/>
      <c r="I878" s="303"/>
      <c r="J878" s="303"/>
      <c r="K878" s="303"/>
    </row>
    <row r="879" spans="1:11" x14ac:dyDescent="0.55000000000000004">
      <c r="A879" s="301">
        <v>28</v>
      </c>
      <c r="B879" s="307" t="s">
        <v>318</v>
      </c>
      <c r="C879" s="307" t="s">
        <v>1786</v>
      </c>
      <c r="D879" s="307" t="s">
        <v>1787</v>
      </c>
      <c r="E879" s="307" t="s">
        <v>2859</v>
      </c>
      <c r="F879" s="302" t="s">
        <v>29</v>
      </c>
      <c r="G879" s="302" t="s">
        <v>3755</v>
      </c>
      <c r="H879" s="302"/>
      <c r="I879" s="303"/>
      <c r="J879" s="303"/>
      <c r="K879" s="303"/>
    </row>
    <row r="880" spans="1:11" x14ac:dyDescent="0.55000000000000004">
      <c r="A880" s="301">
        <v>29</v>
      </c>
      <c r="B880" s="307" t="s">
        <v>318</v>
      </c>
      <c r="C880" s="307" t="s">
        <v>1109</v>
      </c>
      <c r="D880" s="307" t="s">
        <v>1788</v>
      </c>
      <c r="E880" s="307" t="s">
        <v>2859</v>
      </c>
      <c r="F880" s="302" t="s">
        <v>29</v>
      </c>
      <c r="G880" s="302" t="s">
        <v>3756</v>
      </c>
      <c r="H880" s="302"/>
      <c r="I880" s="303"/>
      <c r="J880" s="303"/>
      <c r="K880" s="303"/>
    </row>
    <row r="881" spans="1:11" x14ac:dyDescent="0.55000000000000004">
      <c r="A881" s="301">
        <v>30</v>
      </c>
      <c r="B881" s="307" t="s">
        <v>318</v>
      </c>
      <c r="C881" s="307" t="s">
        <v>1789</v>
      </c>
      <c r="D881" s="307" t="s">
        <v>1790</v>
      </c>
      <c r="E881" s="307" t="s">
        <v>2859</v>
      </c>
      <c r="F881" s="302" t="s">
        <v>29</v>
      </c>
      <c r="G881" s="302" t="s">
        <v>3757</v>
      </c>
      <c r="H881" s="302"/>
      <c r="I881" s="303"/>
      <c r="J881" s="303"/>
      <c r="K881" s="303"/>
    </row>
    <row r="882" spans="1:11" x14ac:dyDescent="0.55000000000000004">
      <c r="A882" s="301">
        <v>31</v>
      </c>
      <c r="B882" s="307" t="s">
        <v>547</v>
      </c>
      <c r="C882" s="302" t="s">
        <v>4484</v>
      </c>
      <c r="D882" s="307" t="s">
        <v>547</v>
      </c>
      <c r="E882" s="307" t="s">
        <v>2859</v>
      </c>
      <c r="F882" s="302" t="s">
        <v>29</v>
      </c>
      <c r="G882" s="302" t="s">
        <v>3758</v>
      </c>
      <c r="H882" s="302"/>
      <c r="I882" s="303"/>
      <c r="J882" s="303"/>
      <c r="K882" s="303" t="s">
        <v>4486</v>
      </c>
    </row>
    <row r="883" spans="1:11" x14ac:dyDescent="0.55000000000000004">
      <c r="A883" s="301">
        <v>32</v>
      </c>
      <c r="B883" s="307" t="s">
        <v>318</v>
      </c>
      <c r="C883" s="307" t="s">
        <v>1708</v>
      </c>
      <c r="D883" s="307" t="s">
        <v>1791</v>
      </c>
      <c r="E883" s="307" t="s">
        <v>2859</v>
      </c>
      <c r="F883" s="302" t="s">
        <v>29</v>
      </c>
      <c r="G883" s="302" t="s">
        <v>3759</v>
      </c>
      <c r="H883" s="302"/>
      <c r="I883" s="303"/>
      <c r="J883" s="303"/>
      <c r="K883" s="303"/>
    </row>
    <row r="884" spans="1:11" x14ac:dyDescent="0.55000000000000004">
      <c r="A884" s="301">
        <v>1</v>
      </c>
      <c r="B884" s="307" t="s">
        <v>308</v>
      </c>
      <c r="C884" s="307" t="s">
        <v>1573</v>
      </c>
      <c r="D884" s="307" t="s">
        <v>1792</v>
      </c>
      <c r="E884" s="307" t="s">
        <v>2860</v>
      </c>
      <c r="F884" s="302" t="s">
        <v>2881</v>
      </c>
      <c r="G884" s="302" t="s">
        <v>3760</v>
      </c>
      <c r="H884" s="302"/>
      <c r="I884" s="303"/>
      <c r="J884" s="303"/>
      <c r="K884" s="303" t="s">
        <v>4482</v>
      </c>
    </row>
    <row r="885" spans="1:11" s="297" customFormat="1" x14ac:dyDescent="0.55000000000000004">
      <c r="A885" s="301">
        <v>2</v>
      </c>
      <c r="B885" s="307" t="s">
        <v>311</v>
      </c>
      <c r="C885" s="307" t="s">
        <v>1793</v>
      </c>
      <c r="D885" s="307" t="s">
        <v>1794</v>
      </c>
      <c r="E885" s="307" t="s">
        <v>2860</v>
      </c>
      <c r="F885" s="302" t="s">
        <v>272</v>
      </c>
      <c r="G885" s="302" t="s">
        <v>3761</v>
      </c>
      <c r="H885" s="302"/>
      <c r="I885" s="303"/>
      <c r="J885" s="303"/>
      <c r="K885" s="303" t="s">
        <v>4483</v>
      </c>
    </row>
    <row r="886" spans="1:11" x14ac:dyDescent="0.55000000000000004">
      <c r="A886" s="301">
        <v>3</v>
      </c>
      <c r="B886" s="307" t="s">
        <v>311</v>
      </c>
      <c r="C886" s="307" t="s">
        <v>1795</v>
      </c>
      <c r="D886" s="307" t="s">
        <v>1596</v>
      </c>
      <c r="E886" s="307" t="s">
        <v>2860</v>
      </c>
      <c r="F886" s="302" t="s">
        <v>272</v>
      </c>
      <c r="G886" s="302" t="s">
        <v>3762</v>
      </c>
      <c r="H886" s="302"/>
      <c r="I886" s="303"/>
      <c r="J886" s="303"/>
      <c r="K886" s="303" t="s">
        <v>4483</v>
      </c>
    </row>
    <row r="887" spans="1:11" x14ac:dyDescent="0.55000000000000004">
      <c r="A887" s="301">
        <v>4</v>
      </c>
      <c r="B887" s="307" t="s">
        <v>318</v>
      </c>
      <c r="C887" s="307" t="s">
        <v>1796</v>
      </c>
      <c r="D887" s="307" t="s">
        <v>1797</v>
      </c>
      <c r="E887" s="307" t="s">
        <v>2860</v>
      </c>
      <c r="F887" s="302" t="s">
        <v>29</v>
      </c>
      <c r="G887" s="302" t="s">
        <v>3763</v>
      </c>
      <c r="H887" s="302"/>
      <c r="I887" s="303"/>
      <c r="J887" s="303"/>
      <c r="K887" s="303"/>
    </row>
    <row r="888" spans="1:11" x14ac:dyDescent="0.55000000000000004">
      <c r="A888" s="301">
        <v>5</v>
      </c>
      <c r="B888" s="307" t="s">
        <v>318</v>
      </c>
      <c r="C888" s="307" t="s">
        <v>1798</v>
      </c>
      <c r="D888" s="307" t="s">
        <v>1799</v>
      </c>
      <c r="E888" s="307" t="s">
        <v>2860</v>
      </c>
      <c r="F888" s="302" t="s">
        <v>29</v>
      </c>
      <c r="G888" s="302" t="s">
        <v>3764</v>
      </c>
      <c r="H888" s="302"/>
      <c r="I888" s="303"/>
      <c r="J888" s="303"/>
      <c r="K888" s="303"/>
    </row>
    <row r="889" spans="1:11" x14ac:dyDescent="0.55000000000000004">
      <c r="A889" s="301">
        <v>6</v>
      </c>
      <c r="B889" s="307" t="s">
        <v>308</v>
      </c>
      <c r="C889" s="307" t="s">
        <v>1800</v>
      </c>
      <c r="D889" s="307" t="s">
        <v>1523</v>
      </c>
      <c r="E889" s="307" t="s">
        <v>2860</v>
      </c>
      <c r="F889" s="302" t="s">
        <v>29</v>
      </c>
      <c r="G889" s="302" t="s">
        <v>3765</v>
      </c>
      <c r="H889" s="302"/>
      <c r="I889" s="303"/>
      <c r="J889" s="303"/>
      <c r="K889" s="303"/>
    </row>
    <row r="890" spans="1:11" x14ac:dyDescent="0.55000000000000004">
      <c r="A890" s="301">
        <v>7</v>
      </c>
      <c r="B890" s="307" t="s">
        <v>318</v>
      </c>
      <c r="C890" s="307" t="s">
        <v>1801</v>
      </c>
      <c r="D890" s="307" t="s">
        <v>1802</v>
      </c>
      <c r="E890" s="307" t="s">
        <v>2860</v>
      </c>
      <c r="F890" s="302" t="s">
        <v>29</v>
      </c>
      <c r="G890" s="302" t="s">
        <v>3766</v>
      </c>
      <c r="H890" s="302"/>
      <c r="I890" s="303"/>
      <c r="J890" s="303"/>
      <c r="K890" s="303"/>
    </row>
    <row r="891" spans="1:11" x14ac:dyDescent="0.55000000000000004">
      <c r="A891" s="301">
        <v>8</v>
      </c>
      <c r="B891" s="307" t="s">
        <v>308</v>
      </c>
      <c r="C891" s="307" t="s">
        <v>1803</v>
      </c>
      <c r="D891" s="307" t="s">
        <v>1804</v>
      </c>
      <c r="E891" s="307" t="s">
        <v>2860</v>
      </c>
      <c r="F891" s="302" t="s">
        <v>29</v>
      </c>
      <c r="G891" s="302" t="s">
        <v>3767</v>
      </c>
      <c r="H891" s="302"/>
      <c r="I891" s="303"/>
      <c r="J891" s="303"/>
      <c r="K891" s="303"/>
    </row>
    <row r="892" spans="1:11" x14ac:dyDescent="0.55000000000000004">
      <c r="A892" s="301">
        <v>9</v>
      </c>
      <c r="B892" s="307" t="s">
        <v>318</v>
      </c>
      <c r="C892" s="307" t="s">
        <v>1805</v>
      </c>
      <c r="D892" s="307" t="s">
        <v>1806</v>
      </c>
      <c r="E892" s="307" t="s">
        <v>2860</v>
      </c>
      <c r="F892" s="302" t="s">
        <v>29</v>
      </c>
      <c r="G892" s="302" t="s">
        <v>3768</v>
      </c>
      <c r="H892" s="302"/>
      <c r="I892" s="303"/>
      <c r="J892" s="303"/>
      <c r="K892" s="303"/>
    </row>
    <row r="893" spans="1:11" x14ac:dyDescent="0.55000000000000004">
      <c r="A893" s="301">
        <v>10</v>
      </c>
      <c r="B893" s="307" t="s">
        <v>311</v>
      </c>
      <c r="C893" s="307" t="s">
        <v>1807</v>
      </c>
      <c r="D893" s="307" t="s">
        <v>1808</v>
      </c>
      <c r="E893" s="307" t="s">
        <v>2860</v>
      </c>
      <c r="F893" s="302" t="s">
        <v>29</v>
      </c>
      <c r="G893" s="302" t="s">
        <v>3769</v>
      </c>
      <c r="H893" s="302"/>
      <c r="I893" s="303"/>
      <c r="J893" s="303"/>
      <c r="K893" s="303"/>
    </row>
    <row r="894" spans="1:11" x14ac:dyDescent="0.55000000000000004">
      <c r="A894" s="301">
        <v>11</v>
      </c>
      <c r="B894" s="307" t="s">
        <v>318</v>
      </c>
      <c r="C894" s="307" t="s">
        <v>1809</v>
      </c>
      <c r="D894" s="307" t="s">
        <v>1810</v>
      </c>
      <c r="E894" s="307" t="s">
        <v>2860</v>
      </c>
      <c r="F894" s="302" t="s">
        <v>29</v>
      </c>
      <c r="G894" s="302" t="s">
        <v>3770</v>
      </c>
      <c r="H894" s="302"/>
      <c r="I894" s="303"/>
      <c r="J894" s="303"/>
      <c r="K894" s="303"/>
    </row>
    <row r="895" spans="1:11" x14ac:dyDescent="0.55000000000000004">
      <c r="A895" s="301">
        <v>12</v>
      </c>
      <c r="B895" s="307" t="s">
        <v>318</v>
      </c>
      <c r="C895" s="307" t="s">
        <v>1811</v>
      </c>
      <c r="D895" s="307" t="s">
        <v>1812</v>
      </c>
      <c r="E895" s="307" t="s">
        <v>2860</v>
      </c>
      <c r="F895" s="302" t="s">
        <v>29</v>
      </c>
      <c r="G895" s="302" t="s">
        <v>3771</v>
      </c>
      <c r="H895" s="302"/>
      <c r="I895" s="303"/>
      <c r="J895" s="303"/>
      <c r="K895" s="303"/>
    </row>
    <row r="896" spans="1:11" s="297" customFormat="1" x14ac:dyDescent="0.55000000000000004">
      <c r="A896" s="301">
        <v>13</v>
      </c>
      <c r="B896" s="307" t="s">
        <v>318</v>
      </c>
      <c r="C896" s="307" t="s">
        <v>1813</v>
      </c>
      <c r="D896" s="307" t="s">
        <v>1814</v>
      </c>
      <c r="E896" s="307" t="s">
        <v>2860</v>
      </c>
      <c r="F896" s="302" t="s">
        <v>29</v>
      </c>
      <c r="G896" s="302" t="s">
        <v>3772</v>
      </c>
      <c r="H896" s="302"/>
      <c r="I896" s="303"/>
      <c r="J896" s="303"/>
      <c r="K896" s="303"/>
    </row>
    <row r="897" spans="1:11" x14ac:dyDescent="0.55000000000000004">
      <c r="A897" s="301">
        <v>14</v>
      </c>
      <c r="B897" s="307" t="s">
        <v>308</v>
      </c>
      <c r="C897" s="307" t="s">
        <v>1815</v>
      </c>
      <c r="D897" s="307" t="s">
        <v>1816</v>
      </c>
      <c r="E897" s="307" t="s">
        <v>2860</v>
      </c>
      <c r="F897" s="302" t="s">
        <v>29</v>
      </c>
      <c r="G897" s="302" t="s">
        <v>3773</v>
      </c>
      <c r="H897" s="302"/>
      <c r="I897" s="303"/>
      <c r="J897" s="303"/>
      <c r="K897" s="303"/>
    </row>
    <row r="898" spans="1:11" x14ac:dyDescent="0.55000000000000004">
      <c r="A898" s="301">
        <v>15</v>
      </c>
      <c r="B898" s="307" t="s">
        <v>318</v>
      </c>
      <c r="C898" s="307" t="s">
        <v>1798</v>
      </c>
      <c r="D898" s="307" t="s">
        <v>1817</v>
      </c>
      <c r="E898" s="307" t="s">
        <v>2860</v>
      </c>
      <c r="F898" s="302" t="s">
        <v>29</v>
      </c>
      <c r="G898" s="302" t="s">
        <v>3774</v>
      </c>
      <c r="H898" s="302"/>
      <c r="I898" s="303"/>
      <c r="J898" s="303"/>
      <c r="K898" s="303"/>
    </row>
    <row r="899" spans="1:11" x14ac:dyDescent="0.55000000000000004">
      <c r="A899" s="301">
        <v>16</v>
      </c>
      <c r="B899" s="307" t="s">
        <v>318</v>
      </c>
      <c r="C899" s="307" t="s">
        <v>1818</v>
      </c>
      <c r="D899" s="307" t="s">
        <v>1819</v>
      </c>
      <c r="E899" s="307" t="s">
        <v>2860</v>
      </c>
      <c r="F899" s="302" t="s">
        <v>29</v>
      </c>
      <c r="G899" s="302" t="s">
        <v>3775</v>
      </c>
      <c r="H899" s="302"/>
      <c r="I899" s="303"/>
      <c r="J899" s="303"/>
      <c r="K899" s="303"/>
    </row>
    <row r="900" spans="1:11" x14ac:dyDescent="0.55000000000000004">
      <c r="A900" s="301">
        <v>17</v>
      </c>
      <c r="B900" s="307" t="s">
        <v>308</v>
      </c>
      <c r="C900" s="307" t="s">
        <v>1820</v>
      </c>
      <c r="D900" s="307" t="s">
        <v>1821</v>
      </c>
      <c r="E900" s="307" t="s">
        <v>2860</v>
      </c>
      <c r="F900" s="302" t="s">
        <v>29</v>
      </c>
      <c r="G900" s="302" t="s">
        <v>3776</v>
      </c>
      <c r="H900" s="302"/>
      <c r="I900" s="303"/>
      <c r="J900" s="303"/>
      <c r="K900" s="303"/>
    </row>
    <row r="901" spans="1:11" x14ac:dyDescent="0.55000000000000004">
      <c r="A901" s="301">
        <v>18</v>
      </c>
      <c r="B901" s="307" t="s">
        <v>318</v>
      </c>
      <c r="C901" s="307" t="s">
        <v>739</v>
      </c>
      <c r="D901" s="307" t="s">
        <v>1822</v>
      </c>
      <c r="E901" s="307" t="s">
        <v>2860</v>
      </c>
      <c r="F901" s="302" t="s">
        <v>29</v>
      </c>
      <c r="G901" s="302" t="s">
        <v>3777</v>
      </c>
      <c r="H901" s="302"/>
      <c r="I901" s="303"/>
      <c r="J901" s="303"/>
      <c r="K901" s="303"/>
    </row>
    <row r="902" spans="1:11" x14ac:dyDescent="0.55000000000000004">
      <c r="A902" s="301">
        <v>19</v>
      </c>
      <c r="B902" s="307" t="s">
        <v>308</v>
      </c>
      <c r="C902" s="307" t="s">
        <v>1823</v>
      </c>
      <c r="D902" s="307" t="s">
        <v>1824</v>
      </c>
      <c r="E902" s="307" t="s">
        <v>2860</v>
      </c>
      <c r="F902" s="302" t="s">
        <v>29</v>
      </c>
      <c r="G902" s="302" t="s">
        <v>3778</v>
      </c>
      <c r="H902" s="302"/>
      <c r="I902" s="303"/>
      <c r="J902" s="303"/>
      <c r="K902" s="303"/>
    </row>
    <row r="903" spans="1:11" x14ac:dyDescent="0.55000000000000004">
      <c r="A903" s="301">
        <v>20</v>
      </c>
      <c r="B903" s="307" t="s">
        <v>308</v>
      </c>
      <c r="C903" s="307" t="s">
        <v>1825</v>
      </c>
      <c r="D903" s="307" t="s">
        <v>1638</v>
      </c>
      <c r="E903" s="307" t="s">
        <v>2860</v>
      </c>
      <c r="F903" s="302" t="s">
        <v>29</v>
      </c>
      <c r="G903" s="302" t="s">
        <v>3779</v>
      </c>
      <c r="H903" s="302"/>
      <c r="I903" s="303"/>
      <c r="J903" s="303"/>
      <c r="K903" s="303"/>
    </row>
    <row r="904" spans="1:11" x14ac:dyDescent="0.55000000000000004">
      <c r="A904" s="301">
        <v>21</v>
      </c>
      <c r="B904" s="307" t="s">
        <v>311</v>
      </c>
      <c r="C904" s="307" t="s">
        <v>390</v>
      </c>
      <c r="D904" s="307" t="s">
        <v>1089</v>
      </c>
      <c r="E904" s="307" t="s">
        <v>2860</v>
      </c>
      <c r="F904" s="302" t="s">
        <v>29</v>
      </c>
      <c r="G904" s="302" t="s">
        <v>3780</v>
      </c>
      <c r="H904" s="302"/>
      <c r="I904" s="303"/>
      <c r="J904" s="303"/>
      <c r="K904" s="303"/>
    </row>
    <row r="905" spans="1:11" x14ac:dyDescent="0.55000000000000004">
      <c r="A905" s="301">
        <v>22</v>
      </c>
      <c r="B905" s="307" t="s">
        <v>318</v>
      </c>
      <c r="C905" s="307" t="s">
        <v>1826</v>
      </c>
      <c r="D905" s="307" t="s">
        <v>1827</v>
      </c>
      <c r="E905" s="307" t="s">
        <v>2860</v>
      </c>
      <c r="F905" s="302" t="s">
        <v>29</v>
      </c>
      <c r="G905" s="302" t="s">
        <v>3781</v>
      </c>
      <c r="H905" s="302"/>
      <c r="I905" s="303"/>
      <c r="J905" s="303"/>
      <c r="K905" s="303"/>
    </row>
    <row r="906" spans="1:11" x14ac:dyDescent="0.55000000000000004">
      <c r="A906" s="301">
        <v>23</v>
      </c>
      <c r="B906" s="307" t="s">
        <v>311</v>
      </c>
      <c r="C906" s="307" t="s">
        <v>1828</v>
      </c>
      <c r="D906" s="307" t="s">
        <v>1829</v>
      </c>
      <c r="E906" s="307" t="s">
        <v>2860</v>
      </c>
      <c r="F906" s="302" t="s">
        <v>29</v>
      </c>
      <c r="G906" s="302" t="s">
        <v>3782</v>
      </c>
      <c r="H906" s="302"/>
      <c r="I906" s="303"/>
      <c r="J906" s="303"/>
      <c r="K906" s="303"/>
    </row>
    <row r="907" spans="1:11" x14ac:dyDescent="0.55000000000000004">
      <c r="A907" s="301">
        <v>24</v>
      </c>
      <c r="B907" s="307" t="s">
        <v>308</v>
      </c>
      <c r="C907" s="307" t="s">
        <v>1830</v>
      </c>
      <c r="D907" s="307" t="s">
        <v>1831</v>
      </c>
      <c r="E907" s="307" t="s">
        <v>2860</v>
      </c>
      <c r="F907" s="302" t="s">
        <v>29</v>
      </c>
      <c r="G907" s="302" t="s">
        <v>3783</v>
      </c>
      <c r="H907" s="302"/>
      <c r="I907" s="303"/>
      <c r="J907" s="303"/>
      <c r="K907" s="303"/>
    </row>
    <row r="908" spans="1:11" x14ac:dyDescent="0.55000000000000004">
      <c r="A908" s="301">
        <v>25</v>
      </c>
      <c r="B908" s="307" t="s">
        <v>318</v>
      </c>
      <c r="C908" s="307" t="s">
        <v>341</v>
      </c>
      <c r="D908" s="307" t="s">
        <v>1832</v>
      </c>
      <c r="E908" s="307" t="s">
        <v>2860</v>
      </c>
      <c r="F908" s="302" t="s">
        <v>29</v>
      </c>
      <c r="G908" s="302" t="s">
        <v>3784</v>
      </c>
      <c r="H908" s="302"/>
      <c r="I908" s="303"/>
      <c r="J908" s="303"/>
      <c r="K908" s="303"/>
    </row>
    <row r="909" spans="1:11" x14ac:dyDescent="0.55000000000000004">
      <c r="A909" s="301">
        <v>26</v>
      </c>
      <c r="B909" s="307" t="s">
        <v>318</v>
      </c>
      <c r="C909" s="307" t="s">
        <v>1833</v>
      </c>
      <c r="D909" s="307" t="s">
        <v>1834</v>
      </c>
      <c r="E909" s="307" t="s">
        <v>2860</v>
      </c>
      <c r="F909" s="302" t="s">
        <v>29</v>
      </c>
      <c r="G909" s="302" t="s">
        <v>3785</v>
      </c>
      <c r="H909" s="302"/>
      <c r="I909" s="303"/>
      <c r="J909" s="303"/>
      <c r="K909" s="303"/>
    </row>
    <row r="910" spans="1:11" x14ac:dyDescent="0.55000000000000004">
      <c r="A910" s="301">
        <v>27</v>
      </c>
      <c r="B910" s="307" t="s">
        <v>308</v>
      </c>
      <c r="C910" s="307" t="s">
        <v>1835</v>
      </c>
      <c r="D910" s="307" t="s">
        <v>1836</v>
      </c>
      <c r="E910" s="307" t="s">
        <v>2860</v>
      </c>
      <c r="F910" s="302" t="s">
        <v>29</v>
      </c>
      <c r="G910" s="302" t="s">
        <v>3786</v>
      </c>
      <c r="H910" s="302"/>
      <c r="I910" s="303"/>
      <c r="J910" s="303"/>
      <c r="K910" s="303"/>
    </row>
    <row r="911" spans="1:11" x14ac:dyDescent="0.55000000000000004">
      <c r="A911" s="301">
        <v>28</v>
      </c>
      <c r="B911" s="307" t="s">
        <v>318</v>
      </c>
      <c r="C911" s="307" t="s">
        <v>729</v>
      </c>
      <c r="D911" s="307" t="s">
        <v>1837</v>
      </c>
      <c r="E911" s="307" t="s">
        <v>2860</v>
      </c>
      <c r="F911" s="302" t="s">
        <v>29</v>
      </c>
      <c r="G911" s="302" t="s">
        <v>3787</v>
      </c>
      <c r="H911" s="302"/>
      <c r="I911" s="303"/>
      <c r="J911" s="303"/>
      <c r="K911" s="303"/>
    </row>
    <row r="912" spans="1:11" x14ac:dyDescent="0.55000000000000004">
      <c r="A912" s="301">
        <v>29</v>
      </c>
      <c r="B912" s="307" t="s">
        <v>547</v>
      </c>
      <c r="C912" s="302" t="s">
        <v>4484</v>
      </c>
      <c r="D912" s="307" t="s">
        <v>547</v>
      </c>
      <c r="E912" s="307" t="s">
        <v>2860</v>
      </c>
      <c r="F912" s="302" t="s">
        <v>29</v>
      </c>
      <c r="G912" s="302" t="s">
        <v>3788</v>
      </c>
      <c r="H912" s="302"/>
      <c r="I912" s="303"/>
      <c r="J912" s="303"/>
      <c r="K912" s="303" t="s">
        <v>4486</v>
      </c>
    </row>
    <row r="913" spans="1:11" x14ac:dyDescent="0.55000000000000004">
      <c r="A913" s="301">
        <v>30</v>
      </c>
      <c r="B913" s="307" t="s">
        <v>311</v>
      </c>
      <c r="C913" s="307" t="s">
        <v>1838</v>
      </c>
      <c r="D913" s="307" t="s">
        <v>1839</v>
      </c>
      <c r="E913" s="307" t="s">
        <v>2860</v>
      </c>
      <c r="F913" s="302" t="s">
        <v>29</v>
      </c>
      <c r="G913" s="302" t="s">
        <v>3789</v>
      </c>
      <c r="H913" s="302"/>
      <c r="I913" s="303"/>
      <c r="J913" s="303"/>
      <c r="K913" s="303"/>
    </row>
    <row r="914" spans="1:11" x14ac:dyDescent="0.55000000000000004">
      <c r="A914" s="301">
        <v>31</v>
      </c>
      <c r="B914" s="307" t="s">
        <v>318</v>
      </c>
      <c r="C914" s="307" t="s">
        <v>450</v>
      </c>
      <c r="D914" s="307" t="s">
        <v>1840</v>
      </c>
      <c r="E914" s="307" t="s">
        <v>2860</v>
      </c>
      <c r="F914" s="302" t="s">
        <v>29</v>
      </c>
      <c r="G914" s="302" t="s">
        <v>3790</v>
      </c>
      <c r="H914" s="302"/>
      <c r="I914" s="303"/>
      <c r="J914" s="303"/>
      <c r="K914" s="303"/>
    </row>
    <row r="915" spans="1:11" x14ac:dyDescent="0.55000000000000004">
      <c r="A915" s="301">
        <v>32</v>
      </c>
      <c r="B915" s="307" t="s">
        <v>318</v>
      </c>
      <c r="C915" s="307" t="s">
        <v>1841</v>
      </c>
      <c r="D915" s="307" t="s">
        <v>1842</v>
      </c>
      <c r="E915" s="307" t="s">
        <v>2860</v>
      </c>
      <c r="F915" s="302" t="s">
        <v>29</v>
      </c>
      <c r="G915" s="302" t="s">
        <v>3791</v>
      </c>
      <c r="H915" s="302"/>
      <c r="I915" s="303"/>
      <c r="J915" s="303"/>
      <c r="K915" s="303"/>
    </row>
    <row r="916" spans="1:11" x14ac:dyDescent="0.55000000000000004">
      <c r="A916" s="301">
        <v>33</v>
      </c>
      <c r="B916" s="307" t="s">
        <v>308</v>
      </c>
      <c r="C916" s="307" t="s">
        <v>846</v>
      </c>
      <c r="D916" s="307" t="s">
        <v>1843</v>
      </c>
      <c r="E916" s="307" t="s">
        <v>2860</v>
      </c>
      <c r="F916" s="302" t="s">
        <v>29</v>
      </c>
      <c r="G916" s="302" t="s">
        <v>3792</v>
      </c>
      <c r="H916" s="302"/>
      <c r="I916" s="303"/>
      <c r="J916" s="303"/>
      <c r="K916" s="303"/>
    </row>
    <row r="917" spans="1:11" x14ac:dyDescent="0.55000000000000004">
      <c r="A917" s="301">
        <v>34</v>
      </c>
      <c r="B917" s="307" t="s">
        <v>318</v>
      </c>
      <c r="C917" s="307" t="s">
        <v>1844</v>
      </c>
      <c r="D917" s="307" t="s">
        <v>1845</v>
      </c>
      <c r="E917" s="307" t="s">
        <v>2860</v>
      </c>
      <c r="F917" s="302" t="s">
        <v>29</v>
      </c>
      <c r="G917" s="302" t="s">
        <v>3793</v>
      </c>
      <c r="H917" s="302"/>
      <c r="I917" s="303"/>
      <c r="J917" s="303"/>
      <c r="K917" s="303"/>
    </row>
    <row r="918" spans="1:11" x14ac:dyDescent="0.55000000000000004">
      <c r="A918" s="301">
        <v>35</v>
      </c>
      <c r="B918" s="307" t="s">
        <v>318</v>
      </c>
      <c r="C918" s="307" t="s">
        <v>1846</v>
      </c>
      <c r="D918" s="307" t="s">
        <v>1847</v>
      </c>
      <c r="E918" s="307" t="s">
        <v>2860</v>
      </c>
      <c r="F918" s="302" t="s">
        <v>29</v>
      </c>
      <c r="G918" s="302" t="s">
        <v>3794</v>
      </c>
      <c r="H918" s="302"/>
      <c r="I918" s="303"/>
      <c r="J918" s="303"/>
      <c r="K918" s="303"/>
    </row>
    <row r="919" spans="1:11" x14ac:dyDescent="0.55000000000000004">
      <c r="A919" s="301">
        <v>36</v>
      </c>
      <c r="B919" s="307" t="s">
        <v>318</v>
      </c>
      <c r="C919" s="307" t="s">
        <v>1848</v>
      </c>
      <c r="D919" s="307" t="s">
        <v>1849</v>
      </c>
      <c r="E919" s="307" t="s">
        <v>2860</v>
      </c>
      <c r="F919" s="302" t="s">
        <v>29</v>
      </c>
      <c r="G919" s="302" t="s">
        <v>3795</v>
      </c>
      <c r="H919" s="302"/>
      <c r="I919" s="303"/>
      <c r="J919" s="303"/>
      <c r="K919" s="303"/>
    </row>
    <row r="920" spans="1:11" x14ac:dyDescent="0.55000000000000004">
      <c r="A920" s="301">
        <v>37</v>
      </c>
      <c r="B920" s="307" t="s">
        <v>547</v>
      </c>
      <c r="C920" s="302" t="s">
        <v>4484</v>
      </c>
      <c r="D920" s="307" t="s">
        <v>547</v>
      </c>
      <c r="E920" s="307" t="s">
        <v>2860</v>
      </c>
      <c r="F920" s="302" t="s">
        <v>29</v>
      </c>
      <c r="G920" s="302" t="s">
        <v>3796</v>
      </c>
      <c r="H920" s="302"/>
      <c r="I920" s="303"/>
      <c r="J920" s="303"/>
      <c r="K920" s="303" t="s">
        <v>4486</v>
      </c>
    </row>
    <row r="921" spans="1:11" x14ac:dyDescent="0.55000000000000004">
      <c r="A921" s="301">
        <v>38</v>
      </c>
      <c r="B921" s="307" t="s">
        <v>308</v>
      </c>
      <c r="C921" s="307" t="s">
        <v>1850</v>
      </c>
      <c r="D921" s="307" t="s">
        <v>1851</v>
      </c>
      <c r="E921" s="307" t="s">
        <v>2860</v>
      </c>
      <c r="F921" s="302" t="s">
        <v>29</v>
      </c>
      <c r="G921" s="302" t="s">
        <v>3797</v>
      </c>
      <c r="H921" s="302"/>
      <c r="I921" s="303"/>
      <c r="J921" s="303"/>
      <c r="K921" s="303"/>
    </row>
    <row r="922" spans="1:11" x14ac:dyDescent="0.55000000000000004">
      <c r="A922" s="301">
        <v>39</v>
      </c>
      <c r="B922" s="307" t="s">
        <v>547</v>
      </c>
      <c r="C922" s="302" t="s">
        <v>4484</v>
      </c>
      <c r="D922" s="307" t="s">
        <v>547</v>
      </c>
      <c r="E922" s="307" t="s">
        <v>2860</v>
      </c>
      <c r="F922" s="302" t="s">
        <v>29</v>
      </c>
      <c r="G922" s="302" t="s">
        <v>3798</v>
      </c>
      <c r="H922" s="302"/>
      <c r="I922" s="303"/>
      <c r="J922" s="303"/>
      <c r="K922" s="303" t="s">
        <v>4486</v>
      </c>
    </row>
    <row r="923" spans="1:11" x14ac:dyDescent="0.55000000000000004">
      <c r="A923" s="301">
        <v>40</v>
      </c>
      <c r="B923" s="307" t="s">
        <v>318</v>
      </c>
      <c r="C923" s="307" t="s">
        <v>1852</v>
      </c>
      <c r="D923" s="307" t="s">
        <v>1853</v>
      </c>
      <c r="E923" s="307" t="s">
        <v>2860</v>
      </c>
      <c r="F923" s="302" t="s">
        <v>29</v>
      </c>
      <c r="G923" s="302" t="s">
        <v>3799</v>
      </c>
      <c r="H923" s="302"/>
      <c r="I923" s="303"/>
      <c r="J923" s="303"/>
      <c r="K923" s="303"/>
    </row>
    <row r="924" spans="1:11" x14ac:dyDescent="0.55000000000000004">
      <c r="A924" s="301">
        <v>41</v>
      </c>
      <c r="B924" s="307" t="s">
        <v>318</v>
      </c>
      <c r="C924" s="307" t="s">
        <v>1854</v>
      </c>
      <c r="D924" s="307" t="s">
        <v>1855</v>
      </c>
      <c r="E924" s="307" t="s">
        <v>2860</v>
      </c>
      <c r="F924" s="302" t="s">
        <v>29</v>
      </c>
      <c r="G924" s="302" t="s">
        <v>3800</v>
      </c>
      <c r="H924" s="302"/>
      <c r="I924" s="303"/>
      <c r="J924" s="303"/>
      <c r="K924" s="303"/>
    </row>
    <row r="925" spans="1:11" x14ac:dyDescent="0.55000000000000004">
      <c r="A925" s="301">
        <v>42</v>
      </c>
      <c r="B925" s="307" t="s">
        <v>311</v>
      </c>
      <c r="C925" s="307" t="s">
        <v>1856</v>
      </c>
      <c r="D925" s="307" t="s">
        <v>1857</v>
      </c>
      <c r="E925" s="307" t="s">
        <v>2860</v>
      </c>
      <c r="F925" s="302" t="s">
        <v>29</v>
      </c>
      <c r="G925" s="302" t="s">
        <v>3801</v>
      </c>
      <c r="H925" s="302"/>
      <c r="I925" s="303"/>
      <c r="J925" s="303"/>
      <c r="K925" s="303"/>
    </row>
    <row r="926" spans="1:11" x14ac:dyDescent="0.55000000000000004">
      <c r="A926" s="301">
        <v>43</v>
      </c>
      <c r="B926" s="307" t="s">
        <v>318</v>
      </c>
      <c r="C926" s="307" t="s">
        <v>1858</v>
      </c>
      <c r="D926" s="307" t="s">
        <v>1859</v>
      </c>
      <c r="E926" s="307" t="s">
        <v>2860</v>
      </c>
      <c r="F926" s="302" t="s">
        <v>29</v>
      </c>
      <c r="G926" s="302" t="s">
        <v>3802</v>
      </c>
      <c r="H926" s="302"/>
      <c r="I926" s="303"/>
      <c r="J926" s="303"/>
      <c r="K926" s="303"/>
    </row>
    <row r="927" spans="1:11" x14ac:dyDescent="0.55000000000000004">
      <c r="A927" s="301">
        <v>44</v>
      </c>
      <c r="B927" s="307" t="s">
        <v>318</v>
      </c>
      <c r="C927" s="307" t="s">
        <v>1860</v>
      </c>
      <c r="D927" s="307" t="s">
        <v>1861</v>
      </c>
      <c r="E927" s="307" t="s">
        <v>2860</v>
      </c>
      <c r="F927" s="302" t="s">
        <v>29</v>
      </c>
      <c r="G927" s="302" t="s">
        <v>3803</v>
      </c>
      <c r="H927" s="302"/>
      <c r="I927" s="303"/>
      <c r="J927" s="303"/>
      <c r="K927" s="303"/>
    </row>
    <row r="928" spans="1:11" x14ac:dyDescent="0.55000000000000004">
      <c r="A928" s="301">
        <v>45</v>
      </c>
      <c r="B928" s="307" t="s">
        <v>318</v>
      </c>
      <c r="C928" s="307" t="s">
        <v>1862</v>
      </c>
      <c r="D928" s="307" t="s">
        <v>841</v>
      </c>
      <c r="E928" s="307" t="s">
        <v>2860</v>
      </c>
      <c r="F928" s="302" t="s">
        <v>29</v>
      </c>
      <c r="G928" s="302" t="s">
        <v>3804</v>
      </c>
      <c r="H928" s="302"/>
      <c r="I928" s="303"/>
      <c r="J928" s="303"/>
      <c r="K928" s="303"/>
    </row>
    <row r="929" spans="1:11" x14ac:dyDescent="0.55000000000000004">
      <c r="A929" s="301">
        <v>46</v>
      </c>
      <c r="B929" s="307" t="s">
        <v>547</v>
      </c>
      <c r="C929" s="302" t="s">
        <v>4484</v>
      </c>
      <c r="D929" s="307" t="s">
        <v>547</v>
      </c>
      <c r="E929" s="307" t="s">
        <v>2860</v>
      </c>
      <c r="F929" s="302" t="s">
        <v>2882</v>
      </c>
      <c r="G929" s="302" t="s">
        <v>3805</v>
      </c>
      <c r="H929" s="302"/>
      <c r="I929" s="303"/>
      <c r="J929" s="303"/>
      <c r="K929" s="303" t="s">
        <v>4486</v>
      </c>
    </row>
    <row r="930" spans="1:11" x14ac:dyDescent="0.55000000000000004">
      <c r="A930" s="301">
        <v>47</v>
      </c>
      <c r="B930" s="307" t="s">
        <v>318</v>
      </c>
      <c r="C930" s="307" t="s">
        <v>1863</v>
      </c>
      <c r="D930" s="307" t="s">
        <v>1864</v>
      </c>
      <c r="E930" s="307" t="s">
        <v>2860</v>
      </c>
      <c r="F930" s="302" t="s">
        <v>2882</v>
      </c>
      <c r="G930" s="302" t="s">
        <v>3806</v>
      </c>
      <c r="H930" s="302"/>
      <c r="I930" s="303"/>
      <c r="J930" s="303"/>
      <c r="K930" s="303"/>
    </row>
    <row r="931" spans="1:11" x14ac:dyDescent="0.55000000000000004">
      <c r="A931" s="301">
        <v>48</v>
      </c>
      <c r="B931" s="307" t="s">
        <v>318</v>
      </c>
      <c r="C931" s="307" t="s">
        <v>1178</v>
      </c>
      <c r="D931" s="307" t="s">
        <v>1865</v>
      </c>
      <c r="E931" s="307" t="s">
        <v>2860</v>
      </c>
      <c r="F931" s="302" t="s">
        <v>2882</v>
      </c>
      <c r="G931" s="302" t="s">
        <v>3807</v>
      </c>
      <c r="H931" s="302"/>
      <c r="I931" s="303"/>
      <c r="J931" s="303"/>
      <c r="K931" s="303"/>
    </row>
    <row r="932" spans="1:11" x14ac:dyDescent="0.55000000000000004">
      <c r="A932" s="301">
        <v>49</v>
      </c>
      <c r="B932" s="307" t="s">
        <v>308</v>
      </c>
      <c r="C932" s="307" t="s">
        <v>1866</v>
      </c>
      <c r="D932" s="307" t="s">
        <v>1867</v>
      </c>
      <c r="E932" s="307" t="s">
        <v>2860</v>
      </c>
      <c r="F932" s="302" t="s">
        <v>2882</v>
      </c>
      <c r="G932" s="302" t="s">
        <v>3808</v>
      </c>
      <c r="H932" s="302"/>
      <c r="I932" s="303"/>
      <c r="J932" s="303"/>
      <c r="K932" s="303"/>
    </row>
    <row r="933" spans="1:11" x14ac:dyDescent="0.55000000000000004">
      <c r="A933" s="301">
        <v>50</v>
      </c>
      <c r="B933" s="307" t="s">
        <v>308</v>
      </c>
      <c r="C933" s="307" t="s">
        <v>1868</v>
      </c>
      <c r="D933" s="307" t="s">
        <v>1869</v>
      </c>
      <c r="E933" s="307" t="s">
        <v>2860</v>
      </c>
      <c r="F933" s="302" t="s">
        <v>2882</v>
      </c>
      <c r="G933" s="302" t="s">
        <v>3809</v>
      </c>
      <c r="H933" s="302"/>
      <c r="I933" s="303"/>
      <c r="J933" s="303"/>
      <c r="K933" s="303"/>
    </row>
    <row r="934" spans="1:11" x14ac:dyDescent="0.55000000000000004">
      <c r="A934" s="301">
        <v>51</v>
      </c>
      <c r="B934" s="307" t="s">
        <v>308</v>
      </c>
      <c r="C934" s="307" t="s">
        <v>1870</v>
      </c>
      <c r="D934" s="307" t="s">
        <v>1855</v>
      </c>
      <c r="E934" s="307" t="s">
        <v>2860</v>
      </c>
      <c r="F934" s="302" t="s">
        <v>2882</v>
      </c>
      <c r="G934" s="302" t="s">
        <v>3810</v>
      </c>
      <c r="H934" s="302"/>
      <c r="I934" s="303"/>
      <c r="J934" s="303"/>
      <c r="K934" s="303"/>
    </row>
    <row r="935" spans="1:11" x14ac:dyDescent="0.55000000000000004">
      <c r="A935" s="301">
        <v>1</v>
      </c>
      <c r="B935" s="307" t="s">
        <v>371</v>
      </c>
      <c r="C935" s="307" t="s">
        <v>1871</v>
      </c>
      <c r="D935" s="307" t="s">
        <v>1872</v>
      </c>
      <c r="E935" s="307" t="s">
        <v>2861</v>
      </c>
      <c r="F935" s="302" t="s">
        <v>2881</v>
      </c>
      <c r="G935" s="302" t="s">
        <v>3811</v>
      </c>
      <c r="H935" s="302"/>
      <c r="I935" s="303"/>
      <c r="J935" s="303"/>
      <c r="K935" s="303" t="s">
        <v>4482</v>
      </c>
    </row>
    <row r="936" spans="1:11" x14ac:dyDescent="0.55000000000000004">
      <c r="A936" s="301">
        <v>2</v>
      </c>
      <c r="B936" s="307" t="s">
        <v>308</v>
      </c>
      <c r="C936" s="307" t="s">
        <v>1873</v>
      </c>
      <c r="D936" s="307" t="s">
        <v>1874</v>
      </c>
      <c r="E936" s="307" t="s">
        <v>2861</v>
      </c>
      <c r="F936" s="302" t="s">
        <v>272</v>
      </c>
      <c r="G936" s="302" t="s">
        <v>3812</v>
      </c>
      <c r="H936" s="302"/>
      <c r="I936" s="303"/>
      <c r="J936" s="303"/>
      <c r="K936" s="303" t="s">
        <v>4483</v>
      </c>
    </row>
    <row r="937" spans="1:11" x14ac:dyDescent="0.55000000000000004">
      <c r="A937" s="301">
        <v>3</v>
      </c>
      <c r="B937" s="307" t="s">
        <v>311</v>
      </c>
      <c r="C937" s="307" t="s">
        <v>1875</v>
      </c>
      <c r="D937" s="307" t="s">
        <v>1802</v>
      </c>
      <c r="E937" s="307" t="s">
        <v>2861</v>
      </c>
      <c r="F937" s="302" t="s">
        <v>272</v>
      </c>
      <c r="G937" s="302" t="s">
        <v>3813</v>
      </c>
      <c r="H937" s="302"/>
      <c r="I937" s="303"/>
      <c r="J937" s="303"/>
      <c r="K937" s="303" t="s">
        <v>4483</v>
      </c>
    </row>
    <row r="938" spans="1:11" x14ac:dyDescent="0.55000000000000004">
      <c r="A938" s="301">
        <v>4</v>
      </c>
      <c r="B938" s="307" t="s">
        <v>311</v>
      </c>
      <c r="C938" s="307" t="s">
        <v>1876</v>
      </c>
      <c r="D938" s="307" t="s">
        <v>1877</v>
      </c>
      <c r="E938" s="307" t="s">
        <v>2861</v>
      </c>
      <c r="F938" s="302" t="s">
        <v>29</v>
      </c>
      <c r="G938" s="302" t="s">
        <v>3814</v>
      </c>
      <c r="H938" s="302"/>
      <c r="I938" s="303"/>
      <c r="J938" s="303"/>
      <c r="K938" s="303"/>
    </row>
    <row r="939" spans="1:11" s="297" customFormat="1" x14ac:dyDescent="0.55000000000000004">
      <c r="A939" s="301">
        <v>5</v>
      </c>
      <c r="B939" s="307" t="s">
        <v>318</v>
      </c>
      <c r="C939" s="307" t="s">
        <v>1878</v>
      </c>
      <c r="D939" s="307" t="s">
        <v>1879</v>
      </c>
      <c r="E939" s="307" t="s">
        <v>2861</v>
      </c>
      <c r="F939" s="302" t="s">
        <v>29</v>
      </c>
      <c r="G939" s="302" t="s">
        <v>3815</v>
      </c>
      <c r="H939" s="302"/>
      <c r="I939" s="303"/>
      <c r="J939" s="303"/>
      <c r="K939" s="303"/>
    </row>
    <row r="940" spans="1:11" x14ac:dyDescent="0.55000000000000004">
      <c r="A940" s="301">
        <v>6</v>
      </c>
      <c r="B940" s="307" t="s">
        <v>311</v>
      </c>
      <c r="C940" s="307" t="s">
        <v>1880</v>
      </c>
      <c r="D940" s="307" t="s">
        <v>1881</v>
      </c>
      <c r="E940" s="307" t="s">
        <v>2861</v>
      </c>
      <c r="F940" s="302" t="s">
        <v>29</v>
      </c>
      <c r="G940" s="302" t="s">
        <v>3816</v>
      </c>
      <c r="H940" s="302"/>
      <c r="I940" s="303"/>
      <c r="J940" s="303"/>
      <c r="K940" s="303"/>
    </row>
    <row r="941" spans="1:11" x14ac:dyDescent="0.55000000000000004">
      <c r="A941" s="301">
        <v>7</v>
      </c>
      <c r="B941" s="307" t="s">
        <v>308</v>
      </c>
      <c r="C941" s="307" t="s">
        <v>1269</v>
      </c>
      <c r="D941" s="307" t="s">
        <v>1882</v>
      </c>
      <c r="E941" s="307" t="s">
        <v>2861</v>
      </c>
      <c r="F941" s="302" t="s">
        <v>29</v>
      </c>
      <c r="G941" s="302" t="s">
        <v>3817</v>
      </c>
      <c r="H941" s="302"/>
      <c r="I941" s="303"/>
      <c r="J941" s="303"/>
      <c r="K941" s="303"/>
    </row>
    <row r="942" spans="1:11" x14ac:dyDescent="0.55000000000000004">
      <c r="A942" s="301">
        <v>8</v>
      </c>
      <c r="B942" s="307" t="s">
        <v>311</v>
      </c>
      <c r="C942" s="307" t="s">
        <v>1883</v>
      </c>
      <c r="D942" s="307" t="s">
        <v>431</v>
      </c>
      <c r="E942" s="307" t="s">
        <v>2861</v>
      </c>
      <c r="F942" s="302" t="s">
        <v>29</v>
      </c>
      <c r="G942" s="302" t="s">
        <v>3818</v>
      </c>
      <c r="H942" s="302"/>
      <c r="I942" s="303"/>
      <c r="J942" s="303"/>
      <c r="K942" s="303"/>
    </row>
    <row r="943" spans="1:11" x14ac:dyDescent="0.55000000000000004">
      <c r="A943" s="301">
        <v>9</v>
      </c>
      <c r="B943" s="307" t="s">
        <v>308</v>
      </c>
      <c r="C943" s="307" t="s">
        <v>1884</v>
      </c>
      <c r="D943" s="307" t="s">
        <v>1885</v>
      </c>
      <c r="E943" s="307" t="s">
        <v>2861</v>
      </c>
      <c r="F943" s="302" t="s">
        <v>29</v>
      </c>
      <c r="G943" s="302" t="s">
        <v>3819</v>
      </c>
      <c r="H943" s="302"/>
      <c r="I943" s="303"/>
      <c r="J943" s="303"/>
      <c r="K943" s="303"/>
    </row>
    <row r="944" spans="1:11" x14ac:dyDescent="0.55000000000000004">
      <c r="A944" s="301">
        <v>10</v>
      </c>
      <c r="B944" s="307" t="s">
        <v>308</v>
      </c>
      <c r="C944" s="307" t="s">
        <v>1886</v>
      </c>
      <c r="D944" s="307" t="s">
        <v>1887</v>
      </c>
      <c r="E944" s="307" t="s">
        <v>2861</v>
      </c>
      <c r="F944" s="302" t="s">
        <v>29</v>
      </c>
      <c r="G944" s="302" t="s">
        <v>3820</v>
      </c>
      <c r="H944" s="302"/>
      <c r="I944" s="303"/>
      <c r="J944" s="303"/>
      <c r="K944" s="303"/>
    </row>
    <row r="945" spans="1:11" x14ac:dyDescent="0.55000000000000004">
      <c r="A945" s="301">
        <v>11</v>
      </c>
      <c r="B945" s="307" t="s">
        <v>318</v>
      </c>
      <c r="C945" s="307" t="s">
        <v>1888</v>
      </c>
      <c r="D945" s="307" t="s">
        <v>1889</v>
      </c>
      <c r="E945" s="307" t="s">
        <v>2861</v>
      </c>
      <c r="F945" s="302" t="s">
        <v>29</v>
      </c>
      <c r="G945" s="302" t="s">
        <v>3821</v>
      </c>
      <c r="H945" s="302"/>
      <c r="I945" s="303"/>
      <c r="J945" s="303"/>
      <c r="K945" s="303"/>
    </row>
    <row r="946" spans="1:11" x14ac:dyDescent="0.55000000000000004">
      <c r="A946" s="301">
        <v>12</v>
      </c>
      <c r="B946" s="307" t="s">
        <v>318</v>
      </c>
      <c r="C946" s="307" t="s">
        <v>1890</v>
      </c>
      <c r="D946" s="307" t="s">
        <v>1891</v>
      </c>
      <c r="E946" s="307" t="s">
        <v>2861</v>
      </c>
      <c r="F946" s="302" t="s">
        <v>29</v>
      </c>
      <c r="G946" s="302" t="s">
        <v>3822</v>
      </c>
      <c r="H946" s="302"/>
      <c r="I946" s="303"/>
      <c r="J946" s="303"/>
      <c r="K946" s="303"/>
    </row>
    <row r="947" spans="1:11" x14ac:dyDescent="0.55000000000000004">
      <c r="A947" s="301">
        <v>13</v>
      </c>
      <c r="B947" s="307" t="s">
        <v>308</v>
      </c>
      <c r="C947" s="307" t="s">
        <v>1892</v>
      </c>
      <c r="D947" s="307" t="s">
        <v>1893</v>
      </c>
      <c r="E947" s="307" t="s">
        <v>2861</v>
      </c>
      <c r="F947" s="302" t="s">
        <v>29</v>
      </c>
      <c r="G947" s="302" t="s">
        <v>3823</v>
      </c>
      <c r="H947" s="302"/>
      <c r="I947" s="303"/>
      <c r="J947" s="303"/>
      <c r="K947" s="303"/>
    </row>
    <row r="948" spans="1:11" x14ac:dyDescent="0.55000000000000004">
      <c r="A948" s="301">
        <v>14</v>
      </c>
      <c r="B948" s="307" t="s">
        <v>311</v>
      </c>
      <c r="C948" s="307" t="s">
        <v>1894</v>
      </c>
      <c r="D948" s="307" t="s">
        <v>1895</v>
      </c>
      <c r="E948" s="307" t="s">
        <v>2861</v>
      </c>
      <c r="F948" s="302" t="s">
        <v>29</v>
      </c>
      <c r="G948" s="302" t="s">
        <v>3824</v>
      </c>
      <c r="H948" s="302"/>
      <c r="I948" s="303"/>
      <c r="J948" s="303"/>
      <c r="K948" s="303"/>
    </row>
    <row r="949" spans="1:11" x14ac:dyDescent="0.55000000000000004">
      <c r="A949" s="301">
        <v>15</v>
      </c>
      <c r="B949" s="307" t="s">
        <v>547</v>
      </c>
      <c r="C949" s="302" t="s">
        <v>4484</v>
      </c>
      <c r="D949" s="307" t="s">
        <v>547</v>
      </c>
      <c r="E949" s="307" t="s">
        <v>2861</v>
      </c>
      <c r="F949" s="302" t="s">
        <v>29</v>
      </c>
      <c r="G949" s="302" t="s">
        <v>3825</v>
      </c>
      <c r="H949" s="302"/>
      <c r="I949" s="303"/>
      <c r="J949" s="303"/>
      <c r="K949" s="303" t="s">
        <v>4486</v>
      </c>
    </row>
    <row r="950" spans="1:11" x14ac:dyDescent="0.55000000000000004">
      <c r="A950" s="301">
        <v>16</v>
      </c>
      <c r="B950" s="307" t="s">
        <v>318</v>
      </c>
      <c r="C950" s="307" t="s">
        <v>1896</v>
      </c>
      <c r="D950" s="307" t="s">
        <v>1897</v>
      </c>
      <c r="E950" s="307" t="s">
        <v>2861</v>
      </c>
      <c r="F950" s="302" t="s">
        <v>29</v>
      </c>
      <c r="G950" s="302" t="s">
        <v>3826</v>
      </c>
      <c r="H950" s="302"/>
      <c r="I950" s="303"/>
      <c r="J950" s="303"/>
      <c r="K950" s="303"/>
    </row>
    <row r="951" spans="1:11" x14ac:dyDescent="0.55000000000000004">
      <c r="A951" s="301">
        <v>17</v>
      </c>
      <c r="B951" s="307" t="s">
        <v>318</v>
      </c>
      <c r="C951" s="307" t="s">
        <v>729</v>
      </c>
      <c r="D951" s="307" t="s">
        <v>1898</v>
      </c>
      <c r="E951" s="307" t="s">
        <v>2861</v>
      </c>
      <c r="F951" s="302" t="s">
        <v>29</v>
      </c>
      <c r="G951" s="302" t="s">
        <v>3827</v>
      </c>
      <c r="H951" s="302"/>
      <c r="I951" s="303"/>
      <c r="J951" s="303"/>
      <c r="K951" s="303"/>
    </row>
    <row r="952" spans="1:11" x14ac:dyDescent="0.55000000000000004">
      <c r="A952" s="301">
        <v>18</v>
      </c>
      <c r="B952" s="307" t="s">
        <v>318</v>
      </c>
      <c r="C952" s="307" t="s">
        <v>999</v>
      </c>
      <c r="D952" s="307" t="s">
        <v>1899</v>
      </c>
      <c r="E952" s="307" t="s">
        <v>2861</v>
      </c>
      <c r="F952" s="302" t="s">
        <v>29</v>
      </c>
      <c r="G952" s="302" t="s">
        <v>3828</v>
      </c>
      <c r="H952" s="302"/>
      <c r="I952" s="303"/>
      <c r="J952" s="303"/>
      <c r="K952" s="303"/>
    </row>
    <row r="953" spans="1:11" x14ac:dyDescent="0.55000000000000004">
      <c r="A953" s="301">
        <v>19</v>
      </c>
      <c r="B953" s="307" t="s">
        <v>318</v>
      </c>
      <c r="C953" s="307" t="s">
        <v>1598</v>
      </c>
      <c r="D953" s="307" t="s">
        <v>1900</v>
      </c>
      <c r="E953" s="307" t="s">
        <v>2861</v>
      </c>
      <c r="F953" s="302" t="s">
        <v>29</v>
      </c>
      <c r="G953" s="302" t="s">
        <v>3829</v>
      </c>
      <c r="H953" s="302"/>
      <c r="I953" s="303"/>
      <c r="J953" s="303"/>
      <c r="K953" s="303"/>
    </row>
    <row r="954" spans="1:11" x14ac:dyDescent="0.55000000000000004">
      <c r="A954" s="301">
        <v>20</v>
      </c>
      <c r="B954" s="307" t="s">
        <v>308</v>
      </c>
      <c r="C954" s="307" t="s">
        <v>1901</v>
      </c>
      <c r="D954" s="307" t="s">
        <v>1902</v>
      </c>
      <c r="E954" s="307" t="s">
        <v>2861</v>
      </c>
      <c r="F954" s="302" t="s">
        <v>29</v>
      </c>
      <c r="G954" s="302" t="s">
        <v>3830</v>
      </c>
      <c r="H954" s="302"/>
      <c r="I954" s="303"/>
      <c r="J954" s="303"/>
      <c r="K954" s="303"/>
    </row>
    <row r="955" spans="1:11" x14ac:dyDescent="0.55000000000000004">
      <c r="A955" s="301">
        <v>21</v>
      </c>
      <c r="B955" s="307" t="s">
        <v>308</v>
      </c>
      <c r="C955" s="307" t="s">
        <v>1903</v>
      </c>
      <c r="D955" s="307" t="s">
        <v>1904</v>
      </c>
      <c r="E955" s="307" t="s">
        <v>2861</v>
      </c>
      <c r="F955" s="302" t="s">
        <v>29</v>
      </c>
      <c r="G955" s="302" t="s">
        <v>3831</v>
      </c>
      <c r="H955" s="302"/>
      <c r="I955" s="303"/>
      <c r="J955" s="303"/>
      <c r="K955" s="303"/>
    </row>
    <row r="956" spans="1:11" x14ac:dyDescent="0.55000000000000004">
      <c r="A956" s="301">
        <v>22</v>
      </c>
      <c r="B956" s="307" t="s">
        <v>311</v>
      </c>
      <c r="C956" s="307" t="s">
        <v>1905</v>
      </c>
      <c r="D956" s="307" t="s">
        <v>1906</v>
      </c>
      <c r="E956" s="307" t="s">
        <v>2861</v>
      </c>
      <c r="F956" s="302" t="s">
        <v>29</v>
      </c>
      <c r="G956" s="302" t="s">
        <v>3832</v>
      </c>
      <c r="H956" s="302"/>
      <c r="I956" s="303"/>
      <c r="J956" s="303"/>
      <c r="K956" s="303"/>
    </row>
    <row r="957" spans="1:11" x14ac:dyDescent="0.55000000000000004">
      <c r="A957" s="301">
        <v>23</v>
      </c>
      <c r="B957" s="307" t="s">
        <v>311</v>
      </c>
      <c r="C957" s="307" t="s">
        <v>1907</v>
      </c>
      <c r="D957" s="307" t="s">
        <v>1908</v>
      </c>
      <c r="E957" s="307" t="s">
        <v>2861</v>
      </c>
      <c r="F957" s="302" t="s">
        <v>29</v>
      </c>
      <c r="G957" s="302" t="s">
        <v>3833</v>
      </c>
      <c r="H957" s="302"/>
      <c r="I957" s="303"/>
      <c r="J957" s="303"/>
      <c r="K957" s="303"/>
    </row>
    <row r="958" spans="1:11" x14ac:dyDescent="0.55000000000000004">
      <c r="A958" s="301">
        <v>24</v>
      </c>
      <c r="B958" s="307" t="s">
        <v>318</v>
      </c>
      <c r="C958" s="307" t="s">
        <v>1909</v>
      </c>
      <c r="D958" s="307" t="s">
        <v>1910</v>
      </c>
      <c r="E958" s="307" t="s">
        <v>2861</v>
      </c>
      <c r="F958" s="302" t="s">
        <v>29</v>
      </c>
      <c r="G958" s="302" t="s">
        <v>3834</v>
      </c>
      <c r="H958" s="302"/>
      <c r="I958" s="303"/>
      <c r="J958" s="303"/>
      <c r="K958" s="303"/>
    </row>
    <row r="959" spans="1:11" x14ac:dyDescent="0.55000000000000004">
      <c r="A959" s="301">
        <v>25</v>
      </c>
      <c r="B959" s="307" t="s">
        <v>308</v>
      </c>
      <c r="C959" s="307" t="s">
        <v>1911</v>
      </c>
      <c r="D959" s="307" t="s">
        <v>1912</v>
      </c>
      <c r="E959" s="307" t="s">
        <v>2861</v>
      </c>
      <c r="F959" s="302" t="s">
        <v>29</v>
      </c>
      <c r="G959" s="302" t="s">
        <v>3835</v>
      </c>
      <c r="H959" s="302"/>
      <c r="I959" s="303"/>
      <c r="J959" s="303"/>
      <c r="K959" s="303"/>
    </row>
    <row r="960" spans="1:11" x14ac:dyDescent="0.55000000000000004">
      <c r="A960" s="301">
        <v>26</v>
      </c>
      <c r="B960" s="307" t="s">
        <v>308</v>
      </c>
      <c r="C960" s="307" t="s">
        <v>1913</v>
      </c>
      <c r="D960" s="307" t="s">
        <v>1914</v>
      </c>
      <c r="E960" s="307" t="s">
        <v>2861</v>
      </c>
      <c r="F960" s="302" t="s">
        <v>29</v>
      </c>
      <c r="G960" s="302" t="s">
        <v>3836</v>
      </c>
      <c r="H960" s="302"/>
      <c r="I960" s="303"/>
      <c r="J960" s="303"/>
      <c r="K960" s="303"/>
    </row>
    <row r="961" spans="1:11" x14ac:dyDescent="0.55000000000000004">
      <c r="A961" s="301">
        <v>27</v>
      </c>
      <c r="B961" s="307" t="s">
        <v>318</v>
      </c>
      <c r="C961" s="307" t="s">
        <v>1915</v>
      </c>
      <c r="D961" s="307" t="s">
        <v>1916</v>
      </c>
      <c r="E961" s="307" t="s">
        <v>2861</v>
      </c>
      <c r="F961" s="302" t="s">
        <v>29</v>
      </c>
      <c r="G961" s="302" t="s">
        <v>3837</v>
      </c>
      <c r="H961" s="302"/>
      <c r="I961" s="303"/>
      <c r="J961" s="303"/>
      <c r="K961" s="303"/>
    </row>
    <row r="962" spans="1:11" x14ac:dyDescent="0.55000000000000004">
      <c r="A962" s="301">
        <v>28</v>
      </c>
      <c r="B962" s="307" t="s">
        <v>318</v>
      </c>
      <c r="C962" s="307" t="s">
        <v>1917</v>
      </c>
      <c r="D962" s="307" t="s">
        <v>1918</v>
      </c>
      <c r="E962" s="307" t="s">
        <v>2861</v>
      </c>
      <c r="F962" s="302" t="s">
        <v>29</v>
      </c>
      <c r="G962" s="302" t="s">
        <v>3838</v>
      </c>
      <c r="H962" s="302"/>
      <c r="I962" s="303"/>
      <c r="J962" s="303"/>
      <c r="K962" s="303"/>
    </row>
    <row r="963" spans="1:11" x14ac:dyDescent="0.55000000000000004">
      <c r="A963" s="301">
        <v>29</v>
      </c>
      <c r="B963" s="307" t="s">
        <v>308</v>
      </c>
      <c r="C963" s="307" t="s">
        <v>1919</v>
      </c>
      <c r="D963" s="307" t="s">
        <v>1920</v>
      </c>
      <c r="E963" s="307" t="s">
        <v>2861</v>
      </c>
      <c r="F963" s="302" t="s">
        <v>29</v>
      </c>
      <c r="G963" s="302" t="s">
        <v>3839</v>
      </c>
      <c r="H963" s="302"/>
      <c r="I963" s="303"/>
      <c r="J963" s="303"/>
      <c r="K963" s="303"/>
    </row>
    <row r="964" spans="1:11" x14ac:dyDescent="0.55000000000000004">
      <c r="A964" s="301">
        <v>30</v>
      </c>
      <c r="B964" s="307" t="s">
        <v>547</v>
      </c>
      <c r="C964" s="302" t="s">
        <v>4484</v>
      </c>
      <c r="D964" s="307" t="s">
        <v>547</v>
      </c>
      <c r="E964" s="307" t="s">
        <v>2861</v>
      </c>
      <c r="F964" s="302" t="s">
        <v>29</v>
      </c>
      <c r="G964" s="302" t="s">
        <v>3840</v>
      </c>
      <c r="H964" s="302"/>
      <c r="I964" s="303"/>
      <c r="J964" s="303"/>
      <c r="K964" s="303" t="s">
        <v>4486</v>
      </c>
    </row>
    <row r="965" spans="1:11" x14ac:dyDescent="0.55000000000000004">
      <c r="A965" s="301">
        <v>31</v>
      </c>
      <c r="B965" s="307" t="s">
        <v>318</v>
      </c>
      <c r="C965" s="307" t="s">
        <v>1921</v>
      </c>
      <c r="D965" s="307" t="s">
        <v>1922</v>
      </c>
      <c r="E965" s="307" t="s">
        <v>2861</v>
      </c>
      <c r="F965" s="302" t="s">
        <v>29</v>
      </c>
      <c r="G965" s="302" t="s">
        <v>3841</v>
      </c>
      <c r="H965" s="302"/>
      <c r="I965" s="303"/>
      <c r="J965" s="303"/>
      <c r="K965" s="303"/>
    </row>
    <row r="966" spans="1:11" x14ac:dyDescent="0.55000000000000004">
      <c r="A966" s="301">
        <v>32</v>
      </c>
      <c r="B966" s="307" t="s">
        <v>318</v>
      </c>
      <c r="C966" s="307" t="s">
        <v>1923</v>
      </c>
      <c r="D966" s="307" t="s">
        <v>1924</v>
      </c>
      <c r="E966" s="307" t="s">
        <v>2861</v>
      </c>
      <c r="F966" s="302" t="s">
        <v>29</v>
      </c>
      <c r="G966" s="302" t="s">
        <v>3842</v>
      </c>
      <c r="H966" s="302"/>
      <c r="I966" s="303"/>
      <c r="J966" s="303"/>
      <c r="K966" s="303"/>
    </row>
    <row r="967" spans="1:11" x14ac:dyDescent="0.55000000000000004">
      <c r="A967" s="301">
        <v>33</v>
      </c>
      <c r="B967" s="307" t="s">
        <v>318</v>
      </c>
      <c r="C967" s="307" t="s">
        <v>1925</v>
      </c>
      <c r="D967" s="307" t="s">
        <v>1926</v>
      </c>
      <c r="E967" s="307" t="s">
        <v>2861</v>
      </c>
      <c r="F967" s="302" t="s">
        <v>29</v>
      </c>
      <c r="G967" s="302" t="s">
        <v>3843</v>
      </c>
      <c r="H967" s="302"/>
      <c r="I967" s="303"/>
      <c r="J967" s="303"/>
      <c r="K967" s="303"/>
    </row>
    <row r="968" spans="1:11" x14ac:dyDescent="0.55000000000000004">
      <c r="A968" s="301">
        <v>34</v>
      </c>
      <c r="B968" s="307" t="s">
        <v>318</v>
      </c>
      <c r="C968" s="307" t="s">
        <v>762</v>
      </c>
      <c r="D968" s="307" t="s">
        <v>1927</v>
      </c>
      <c r="E968" s="307" t="s">
        <v>2861</v>
      </c>
      <c r="F968" s="302" t="s">
        <v>29</v>
      </c>
      <c r="G968" s="302" t="s">
        <v>3844</v>
      </c>
      <c r="H968" s="302"/>
      <c r="I968" s="303"/>
      <c r="J968" s="303"/>
      <c r="K968" s="303"/>
    </row>
    <row r="969" spans="1:11" x14ac:dyDescent="0.55000000000000004">
      <c r="A969" s="301">
        <v>35</v>
      </c>
      <c r="B969" s="307" t="s">
        <v>318</v>
      </c>
      <c r="C969" s="307" t="s">
        <v>1178</v>
      </c>
      <c r="D969" s="307" t="s">
        <v>1928</v>
      </c>
      <c r="E969" s="307" t="s">
        <v>2861</v>
      </c>
      <c r="F969" s="302" t="s">
        <v>29</v>
      </c>
      <c r="G969" s="302" t="s">
        <v>3845</v>
      </c>
      <c r="H969" s="302"/>
      <c r="I969" s="303"/>
      <c r="J969" s="303"/>
      <c r="K969" s="303"/>
    </row>
    <row r="970" spans="1:11" x14ac:dyDescent="0.55000000000000004">
      <c r="A970" s="301">
        <v>36</v>
      </c>
      <c r="B970" s="307" t="s">
        <v>311</v>
      </c>
      <c r="C970" s="307" t="s">
        <v>1929</v>
      </c>
      <c r="D970" s="307" t="s">
        <v>1930</v>
      </c>
      <c r="E970" s="307" t="s">
        <v>2861</v>
      </c>
      <c r="F970" s="302" t="s">
        <v>29</v>
      </c>
      <c r="G970" s="302" t="s">
        <v>3846</v>
      </c>
      <c r="H970" s="302"/>
      <c r="I970" s="303"/>
      <c r="J970" s="303"/>
      <c r="K970" s="303"/>
    </row>
    <row r="971" spans="1:11" x14ac:dyDescent="0.55000000000000004">
      <c r="A971" s="301">
        <v>37</v>
      </c>
      <c r="B971" s="307" t="s">
        <v>318</v>
      </c>
      <c r="C971" s="307" t="s">
        <v>1191</v>
      </c>
      <c r="D971" s="307" t="s">
        <v>1931</v>
      </c>
      <c r="E971" s="307" t="s">
        <v>2861</v>
      </c>
      <c r="F971" s="302" t="s">
        <v>29</v>
      </c>
      <c r="G971" s="302" t="s">
        <v>3847</v>
      </c>
      <c r="H971" s="302"/>
      <c r="I971" s="303"/>
      <c r="J971" s="303"/>
      <c r="K971" s="303"/>
    </row>
    <row r="972" spans="1:11" x14ac:dyDescent="0.55000000000000004">
      <c r="A972" s="301">
        <v>38</v>
      </c>
      <c r="B972" s="307" t="s">
        <v>547</v>
      </c>
      <c r="C972" s="302" t="s">
        <v>4484</v>
      </c>
      <c r="D972" s="307" t="s">
        <v>547</v>
      </c>
      <c r="E972" s="307" t="s">
        <v>2861</v>
      </c>
      <c r="F972" s="302" t="s">
        <v>29</v>
      </c>
      <c r="G972" s="302" t="s">
        <v>3848</v>
      </c>
      <c r="H972" s="302"/>
      <c r="I972" s="303"/>
      <c r="J972" s="303"/>
      <c r="K972" s="303" t="s">
        <v>4486</v>
      </c>
    </row>
    <row r="973" spans="1:11" x14ac:dyDescent="0.55000000000000004">
      <c r="A973" s="301">
        <v>39</v>
      </c>
      <c r="B973" s="307" t="s">
        <v>308</v>
      </c>
      <c r="C973" s="307" t="s">
        <v>1659</v>
      </c>
      <c r="D973" s="307" t="s">
        <v>1932</v>
      </c>
      <c r="E973" s="307" t="s">
        <v>2861</v>
      </c>
      <c r="F973" s="302" t="s">
        <v>29</v>
      </c>
      <c r="G973" s="302" t="s">
        <v>3849</v>
      </c>
      <c r="H973" s="302"/>
      <c r="I973" s="303"/>
      <c r="J973" s="303"/>
      <c r="K973" s="303"/>
    </row>
    <row r="974" spans="1:11" x14ac:dyDescent="0.55000000000000004">
      <c r="A974" s="301">
        <v>40</v>
      </c>
      <c r="B974" s="307" t="s">
        <v>311</v>
      </c>
      <c r="C974" s="307" t="s">
        <v>1933</v>
      </c>
      <c r="D974" s="307" t="s">
        <v>1934</v>
      </c>
      <c r="E974" s="307" t="s">
        <v>2861</v>
      </c>
      <c r="F974" s="302" t="s">
        <v>29</v>
      </c>
      <c r="G974" s="302" t="s">
        <v>3850</v>
      </c>
      <c r="H974" s="302"/>
      <c r="I974" s="303"/>
      <c r="J974" s="303"/>
      <c r="K974" s="303"/>
    </row>
    <row r="975" spans="1:11" x14ac:dyDescent="0.55000000000000004">
      <c r="A975" s="301">
        <v>41</v>
      </c>
      <c r="B975" s="307" t="s">
        <v>318</v>
      </c>
      <c r="C975" s="307" t="s">
        <v>1178</v>
      </c>
      <c r="D975" s="307" t="s">
        <v>1935</v>
      </c>
      <c r="E975" s="307" t="s">
        <v>2861</v>
      </c>
      <c r="F975" s="302" t="s">
        <v>29</v>
      </c>
      <c r="G975" s="302" t="s">
        <v>3851</v>
      </c>
      <c r="H975" s="302"/>
      <c r="I975" s="303"/>
      <c r="J975" s="303"/>
      <c r="K975" s="303"/>
    </row>
    <row r="976" spans="1:11" x14ac:dyDescent="0.55000000000000004">
      <c r="A976" s="301">
        <v>42</v>
      </c>
      <c r="B976" s="307" t="s">
        <v>547</v>
      </c>
      <c r="C976" s="302" t="s">
        <v>4484</v>
      </c>
      <c r="D976" s="307" t="s">
        <v>547</v>
      </c>
      <c r="E976" s="307" t="s">
        <v>2861</v>
      </c>
      <c r="F976" s="302" t="s">
        <v>2882</v>
      </c>
      <c r="G976" s="302" t="s">
        <v>3852</v>
      </c>
      <c r="H976" s="302"/>
      <c r="I976" s="303"/>
      <c r="J976" s="303"/>
      <c r="K976" s="303" t="s">
        <v>4486</v>
      </c>
    </row>
    <row r="977" spans="1:11" x14ac:dyDescent="0.55000000000000004">
      <c r="A977" s="301">
        <v>43</v>
      </c>
      <c r="B977" s="307" t="s">
        <v>318</v>
      </c>
      <c r="C977" s="307" t="s">
        <v>1936</v>
      </c>
      <c r="D977" s="307" t="s">
        <v>1188</v>
      </c>
      <c r="E977" s="307" t="s">
        <v>2861</v>
      </c>
      <c r="F977" s="302" t="s">
        <v>2882</v>
      </c>
      <c r="G977" s="302" t="s">
        <v>3853</v>
      </c>
      <c r="H977" s="302"/>
      <c r="I977" s="303"/>
      <c r="J977" s="303"/>
      <c r="K977" s="303"/>
    </row>
    <row r="978" spans="1:11" x14ac:dyDescent="0.55000000000000004">
      <c r="A978" s="301">
        <v>44</v>
      </c>
      <c r="B978" s="307" t="s">
        <v>547</v>
      </c>
      <c r="C978" s="302" t="s">
        <v>4484</v>
      </c>
      <c r="D978" s="307" t="s">
        <v>547</v>
      </c>
      <c r="E978" s="307" t="s">
        <v>2861</v>
      </c>
      <c r="F978" s="302" t="s">
        <v>2882</v>
      </c>
      <c r="G978" s="302" t="s">
        <v>3311</v>
      </c>
      <c r="H978" s="302"/>
      <c r="I978" s="303"/>
      <c r="J978" s="303"/>
      <c r="K978" s="303" t="s">
        <v>4486</v>
      </c>
    </row>
    <row r="979" spans="1:11" x14ac:dyDescent="0.55000000000000004">
      <c r="A979" s="301">
        <v>45</v>
      </c>
      <c r="B979" s="307" t="s">
        <v>318</v>
      </c>
      <c r="C979" s="307" t="s">
        <v>1937</v>
      </c>
      <c r="D979" s="307" t="s">
        <v>1938</v>
      </c>
      <c r="E979" s="307" t="s">
        <v>2861</v>
      </c>
      <c r="F979" s="302" t="s">
        <v>2882</v>
      </c>
      <c r="G979" s="302" t="s">
        <v>3854</v>
      </c>
      <c r="H979" s="302"/>
      <c r="I979" s="303"/>
      <c r="J979" s="303"/>
      <c r="K979" s="303"/>
    </row>
    <row r="980" spans="1:11" x14ac:dyDescent="0.55000000000000004">
      <c r="A980" s="301">
        <v>46</v>
      </c>
      <c r="B980" s="307" t="s">
        <v>318</v>
      </c>
      <c r="C980" s="307" t="s">
        <v>1939</v>
      </c>
      <c r="D980" s="307" t="s">
        <v>1567</v>
      </c>
      <c r="E980" s="307" t="s">
        <v>2861</v>
      </c>
      <c r="F980" s="302" t="s">
        <v>2882</v>
      </c>
      <c r="G980" s="302" t="s">
        <v>3855</v>
      </c>
      <c r="H980" s="302"/>
      <c r="I980" s="303"/>
      <c r="J980" s="303"/>
      <c r="K980" s="303"/>
    </row>
    <row r="981" spans="1:11" x14ac:dyDescent="0.55000000000000004">
      <c r="A981" s="301">
        <v>47</v>
      </c>
      <c r="B981" s="307" t="s">
        <v>318</v>
      </c>
      <c r="C981" s="307" t="s">
        <v>1940</v>
      </c>
      <c r="D981" s="307" t="s">
        <v>1941</v>
      </c>
      <c r="E981" s="307" t="s">
        <v>2861</v>
      </c>
      <c r="F981" s="302" t="s">
        <v>2882</v>
      </c>
      <c r="G981" s="302" t="s">
        <v>3856</v>
      </c>
      <c r="H981" s="302"/>
      <c r="I981" s="303"/>
      <c r="J981" s="303"/>
      <c r="K981" s="303"/>
    </row>
    <row r="982" spans="1:11" x14ac:dyDescent="0.55000000000000004">
      <c r="A982" s="301">
        <v>48</v>
      </c>
      <c r="B982" s="307" t="s">
        <v>308</v>
      </c>
      <c r="C982" s="307" t="s">
        <v>1573</v>
      </c>
      <c r="D982" s="307" t="s">
        <v>1942</v>
      </c>
      <c r="E982" s="307" t="s">
        <v>2861</v>
      </c>
      <c r="F982" s="302" t="s">
        <v>2882</v>
      </c>
      <c r="G982" s="302" t="s">
        <v>3857</v>
      </c>
      <c r="H982" s="302"/>
      <c r="I982" s="303"/>
      <c r="J982" s="303"/>
      <c r="K982" s="303"/>
    </row>
    <row r="983" spans="1:11" x14ac:dyDescent="0.55000000000000004">
      <c r="A983" s="301">
        <v>49</v>
      </c>
      <c r="B983" s="307" t="s">
        <v>318</v>
      </c>
      <c r="C983" s="307" t="s">
        <v>508</v>
      </c>
      <c r="D983" s="307" t="s">
        <v>1943</v>
      </c>
      <c r="E983" s="307" t="s">
        <v>2861</v>
      </c>
      <c r="F983" s="302" t="s">
        <v>2882</v>
      </c>
      <c r="G983" s="302" t="s">
        <v>3858</v>
      </c>
      <c r="H983" s="302"/>
      <c r="I983" s="303"/>
      <c r="J983" s="303"/>
      <c r="K983" s="303"/>
    </row>
    <row r="984" spans="1:11" x14ac:dyDescent="0.55000000000000004">
      <c r="A984" s="301">
        <v>1</v>
      </c>
      <c r="B984" s="307" t="s">
        <v>318</v>
      </c>
      <c r="C984" s="307" t="s">
        <v>1944</v>
      </c>
      <c r="D984" s="307" t="s">
        <v>1945</v>
      </c>
      <c r="E984" s="307" t="s">
        <v>2862</v>
      </c>
      <c r="F984" s="302" t="s">
        <v>2881</v>
      </c>
      <c r="G984" s="302" t="s">
        <v>3859</v>
      </c>
      <c r="H984" s="302"/>
      <c r="I984" s="303"/>
      <c r="J984" s="303"/>
      <c r="K984" s="303" t="s">
        <v>4482</v>
      </c>
    </row>
    <row r="985" spans="1:11" x14ac:dyDescent="0.55000000000000004">
      <c r="A985" s="301">
        <v>2</v>
      </c>
      <c r="B985" s="307" t="s">
        <v>318</v>
      </c>
      <c r="C985" s="307" t="s">
        <v>1946</v>
      </c>
      <c r="D985" s="307" t="s">
        <v>1104</v>
      </c>
      <c r="E985" s="307" t="s">
        <v>2862</v>
      </c>
      <c r="F985" s="302" t="s">
        <v>29</v>
      </c>
      <c r="G985" s="302" t="s">
        <v>3860</v>
      </c>
      <c r="H985" s="302"/>
      <c r="I985" s="303"/>
      <c r="J985" s="303"/>
      <c r="K985" s="303"/>
    </row>
    <row r="986" spans="1:11" x14ac:dyDescent="0.55000000000000004">
      <c r="A986" s="301">
        <v>3</v>
      </c>
      <c r="B986" s="307" t="s">
        <v>318</v>
      </c>
      <c r="C986" s="307" t="s">
        <v>353</v>
      </c>
      <c r="D986" s="307" t="s">
        <v>1947</v>
      </c>
      <c r="E986" s="307" t="s">
        <v>2862</v>
      </c>
      <c r="F986" s="302" t="s">
        <v>29</v>
      </c>
      <c r="G986" s="302" t="s">
        <v>3861</v>
      </c>
      <c r="H986" s="302"/>
      <c r="I986" s="303"/>
      <c r="J986" s="303"/>
      <c r="K986" s="303"/>
    </row>
    <row r="987" spans="1:11" x14ac:dyDescent="0.55000000000000004">
      <c r="A987" s="301">
        <v>4</v>
      </c>
      <c r="B987" s="307" t="s">
        <v>318</v>
      </c>
      <c r="C987" s="307" t="s">
        <v>1948</v>
      </c>
      <c r="D987" s="307" t="s">
        <v>1949</v>
      </c>
      <c r="E987" s="307" t="s">
        <v>2862</v>
      </c>
      <c r="F987" s="302" t="s">
        <v>29</v>
      </c>
      <c r="G987" s="302" t="s">
        <v>3862</v>
      </c>
      <c r="H987" s="302"/>
      <c r="I987" s="303"/>
      <c r="J987" s="303"/>
      <c r="K987" s="303"/>
    </row>
    <row r="988" spans="1:11" x14ac:dyDescent="0.55000000000000004">
      <c r="A988" s="301">
        <v>5</v>
      </c>
      <c r="B988" s="307" t="s">
        <v>318</v>
      </c>
      <c r="C988" s="307" t="s">
        <v>1950</v>
      </c>
      <c r="D988" s="307" t="s">
        <v>1951</v>
      </c>
      <c r="E988" s="307" t="s">
        <v>2862</v>
      </c>
      <c r="F988" s="302" t="s">
        <v>29</v>
      </c>
      <c r="G988" s="302" t="s">
        <v>3863</v>
      </c>
      <c r="H988" s="302"/>
      <c r="I988" s="303"/>
      <c r="J988" s="303"/>
      <c r="K988" s="303"/>
    </row>
    <row r="989" spans="1:11" x14ac:dyDescent="0.55000000000000004">
      <c r="A989" s="301">
        <v>6</v>
      </c>
      <c r="B989" s="307" t="s">
        <v>308</v>
      </c>
      <c r="C989" s="307" t="s">
        <v>1952</v>
      </c>
      <c r="D989" s="307" t="s">
        <v>1953</v>
      </c>
      <c r="E989" s="307" t="s">
        <v>2862</v>
      </c>
      <c r="F989" s="302" t="s">
        <v>29</v>
      </c>
      <c r="G989" s="302" t="s">
        <v>3864</v>
      </c>
      <c r="H989" s="302"/>
      <c r="I989" s="303"/>
      <c r="J989" s="303"/>
      <c r="K989" s="303"/>
    </row>
    <row r="990" spans="1:11" x14ac:dyDescent="0.55000000000000004">
      <c r="A990" s="301">
        <v>7</v>
      </c>
      <c r="B990" s="307" t="s">
        <v>318</v>
      </c>
      <c r="C990" s="307" t="s">
        <v>1954</v>
      </c>
      <c r="D990" s="307" t="s">
        <v>1955</v>
      </c>
      <c r="E990" s="307" t="s">
        <v>2862</v>
      </c>
      <c r="F990" s="302" t="s">
        <v>29</v>
      </c>
      <c r="G990" s="302" t="s">
        <v>3865</v>
      </c>
      <c r="H990" s="302"/>
      <c r="I990" s="303"/>
      <c r="J990" s="303"/>
      <c r="K990" s="303"/>
    </row>
    <row r="991" spans="1:11" x14ac:dyDescent="0.55000000000000004">
      <c r="A991" s="301">
        <v>8</v>
      </c>
      <c r="B991" s="307" t="s">
        <v>308</v>
      </c>
      <c r="C991" s="307" t="s">
        <v>1956</v>
      </c>
      <c r="D991" s="307" t="s">
        <v>1957</v>
      </c>
      <c r="E991" s="307" t="s">
        <v>2862</v>
      </c>
      <c r="F991" s="302" t="s">
        <v>29</v>
      </c>
      <c r="G991" s="302" t="s">
        <v>3866</v>
      </c>
      <c r="H991" s="302"/>
      <c r="I991" s="303"/>
      <c r="J991" s="303"/>
      <c r="K991" s="303"/>
    </row>
    <row r="992" spans="1:11" x14ac:dyDescent="0.55000000000000004">
      <c r="A992" s="301">
        <v>9</v>
      </c>
      <c r="B992" s="307" t="s">
        <v>318</v>
      </c>
      <c r="C992" s="307" t="s">
        <v>1958</v>
      </c>
      <c r="D992" s="307" t="s">
        <v>1959</v>
      </c>
      <c r="E992" s="307" t="s">
        <v>2862</v>
      </c>
      <c r="F992" s="302" t="s">
        <v>29</v>
      </c>
      <c r="G992" s="302" t="s">
        <v>3867</v>
      </c>
      <c r="H992" s="302"/>
      <c r="I992" s="303"/>
      <c r="J992" s="303"/>
      <c r="K992" s="303"/>
    </row>
    <row r="993" spans="1:11" x14ac:dyDescent="0.55000000000000004">
      <c r="A993" s="301">
        <v>10</v>
      </c>
      <c r="B993" s="307" t="s">
        <v>318</v>
      </c>
      <c r="C993" s="307" t="s">
        <v>1960</v>
      </c>
      <c r="D993" s="307" t="s">
        <v>487</v>
      </c>
      <c r="E993" s="307" t="s">
        <v>2862</v>
      </c>
      <c r="F993" s="302" t="s">
        <v>29</v>
      </c>
      <c r="G993" s="302" t="s">
        <v>3868</v>
      </c>
      <c r="H993" s="302"/>
      <c r="I993" s="303"/>
      <c r="J993" s="303"/>
      <c r="K993" s="303"/>
    </row>
    <row r="994" spans="1:11" x14ac:dyDescent="0.55000000000000004">
      <c r="A994" s="301">
        <v>11</v>
      </c>
      <c r="B994" s="307" t="s">
        <v>308</v>
      </c>
      <c r="C994" s="307" t="s">
        <v>1961</v>
      </c>
      <c r="D994" s="307" t="s">
        <v>1962</v>
      </c>
      <c r="E994" s="307" t="s">
        <v>2862</v>
      </c>
      <c r="F994" s="302" t="s">
        <v>29</v>
      </c>
      <c r="G994" s="302" t="s">
        <v>3869</v>
      </c>
      <c r="H994" s="302"/>
      <c r="I994" s="303"/>
      <c r="J994" s="303"/>
      <c r="K994" s="303"/>
    </row>
    <row r="995" spans="1:11" x14ac:dyDescent="0.55000000000000004">
      <c r="A995" s="301">
        <v>12</v>
      </c>
      <c r="B995" s="307" t="s">
        <v>318</v>
      </c>
      <c r="C995" s="307" t="s">
        <v>1963</v>
      </c>
      <c r="D995" s="307" t="s">
        <v>1964</v>
      </c>
      <c r="E995" s="307" t="s">
        <v>2862</v>
      </c>
      <c r="F995" s="302" t="s">
        <v>29</v>
      </c>
      <c r="G995" s="302" t="s">
        <v>3870</v>
      </c>
      <c r="H995" s="302"/>
      <c r="I995" s="303"/>
      <c r="J995" s="303"/>
      <c r="K995" s="303"/>
    </row>
    <row r="996" spans="1:11" x14ac:dyDescent="0.55000000000000004">
      <c r="A996" s="301">
        <v>13</v>
      </c>
      <c r="B996" s="307" t="s">
        <v>318</v>
      </c>
      <c r="C996" s="307" t="s">
        <v>1965</v>
      </c>
      <c r="D996" s="307" t="s">
        <v>1966</v>
      </c>
      <c r="E996" s="307" t="s">
        <v>2862</v>
      </c>
      <c r="F996" s="302" t="s">
        <v>2882</v>
      </c>
      <c r="G996" s="302" t="s">
        <v>3871</v>
      </c>
      <c r="H996" s="302"/>
      <c r="I996" s="303"/>
      <c r="J996" s="303"/>
      <c r="K996" s="303"/>
    </row>
    <row r="997" spans="1:11" x14ac:dyDescent="0.55000000000000004">
      <c r="A997" s="301">
        <v>1</v>
      </c>
      <c r="B997" s="307" t="s">
        <v>318</v>
      </c>
      <c r="C997" s="307" t="s">
        <v>1967</v>
      </c>
      <c r="D997" s="307" t="s">
        <v>1449</v>
      </c>
      <c r="E997" s="307" t="s">
        <v>2863</v>
      </c>
      <c r="F997" s="302" t="s">
        <v>2881</v>
      </c>
      <c r="G997" s="302" t="s">
        <v>3872</v>
      </c>
      <c r="H997" s="302"/>
      <c r="I997" s="303"/>
      <c r="J997" s="303"/>
      <c r="K997" s="303" t="s">
        <v>4482</v>
      </c>
    </row>
    <row r="998" spans="1:11" x14ac:dyDescent="0.55000000000000004">
      <c r="A998" s="301">
        <v>2</v>
      </c>
      <c r="B998" s="307" t="s">
        <v>308</v>
      </c>
      <c r="C998" s="307" t="s">
        <v>1968</v>
      </c>
      <c r="D998" s="307" t="s">
        <v>911</v>
      </c>
      <c r="E998" s="307" t="s">
        <v>2863</v>
      </c>
      <c r="F998" s="302" t="s">
        <v>272</v>
      </c>
      <c r="G998" s="302" t="s">
        <v>3873</v>
      </c>
      <c r="H998" s="302"/>
      <c r="I998" s="303"/>
      <c r="J998" s="303"/>
      <c r="K998" s="303" t="s">
        <v>4483</v>
      </c>
    </row>
    <row r="999" spans="1:11" x14ac:dyDescent="0.55000000000000004">
      <c r="A999" s="301">
        <v>3</v>
      </c>
      <c r="B999" s="307" t="s">
        <v>318</v>
      </c>
      <c r="C999" s="307" t="s">
        <v>883</v>
      </c>
      <c r="D999" s="307" t="s">
        <v>1969</v>
      </c>
      <c r="E999" s="307" t="s">
        <v>2863</v>
      </c>
      <c r="F999" s="302" t="s">
        <v>29</v>
      </c>
      <c r="G999" s="302" t="s">
        <v>3291</v>
      </c>
      <c r="H999" s="302"/>
      <c r="I999" s="303"/>
      <c r="J999" s="303"/>
      <c r="K999" s="303"/>
    </row>
    <row r="1000" spans="1:11" x14ac:dyDescent="0.55000000000000004">
      <c r="A1000" s="301">
        <v>4</v>
      </c>
      <c r="B1000" s="307" t="s">
        <v>318</v>
      </c>
      <c r="C1000" s="307" t="s">
        <v>1970</v>
      </c>
      <c r="D1000" s="307" t="s">
        <v>1971</v>
      </c>
      <c r="E1000" s="307" t="s">
        <v>2863</v>
      </c>
      <c r="F1000" s="302" t="s">
        <v>29</v>
      </c>
      <c r="G1000" s="302" t="s">
        <v>3874</v>
      </c>
      <c r="H1000" s="302"/>
      <c r="I1000" s="303"/>
      <c r="J1000" s="303"/>
      <c r="K1000" s="303"/>
    </row>
    <row r="1001" spans="1:11" x14ac:dyDescent="0.55000000000000004">
      <c r="A1001" s="301">
        <v>5</v>
      </c>
      <c r="B1001" s="307" t="s">
        <v>311</v>
      </c>
      <c r="C1001" s="307" t="s">
        <v>1972</v>
      </c>
      <c r="D1001" s="307" t="s">
        <v>1973</v>
      </c>
      <c r="E1001" s="307" t="s">
        <v>2863</v>
      </c>
      <c r="F1001" s="302" t="s">
        <v>29</v>
      </c>
      <c r="G1001" s="302" t="s">
        <v>3663</v>
      </c>
      <c r="H1001" s="302"/>
      <c r="I1001" s="303"/>
      <c r="J1001" s="303"/>
      <c r="K1001" s="303"/>
    </row>
    <row r="1002" spans="1:11" x14ac:dyDescent="0.55000000000000004">
      <c r="A1002" s="301">
        <v>6</v>
      </c>
      <c r="B1002" s="307" t="s">
        <v>318</v>
      </c>
      <c r="C1002" s="307" t="s">
        <v>731</v>
      </c>
      <c r="D1002" s="307" t="s">
        <v>1974</v>
      </c>
      <c r="E1002" s="307" t="s">
        <v>2863</v>
      </c>
      <c r="F1002" s="302" t="s">
        <v>29</v>
      </c>
      <c r="G1002" s="302" t="s">
        <v>2896</v>
      </c>
      <c r="H1002" s="302"/>
      <c r="I1002" s="303"/>
      <c r="J1002" s="303"/>
      <c r="K1002" s="303"/>
    </row>
    <row r="1003" spans="1:11" x14ac:dyDescent="0.55000000000000004">
      <c r="A1003" s="301">
        <v>7</v>
      </c>
      <c r="B1003" s="307" t="s">
        <v>318</v>
      </c>
      <c r="C1003" s="307" t="s">
        <v>1975</v>
      </c>
      <c r="D1003" s="307" t="s">
        <v>1976</v>
      </c>
      <c r="E1003" s="307" t="s">
        <v>2863</v>
      </c>
      <c r="F1003" s="302" t="s">
        <v>29</v>
      </c>
      <c r="G1003" s="302" t="s">
        <v>3875</v>
      </c>
      <c r="H1003" s="302"/>
      <c r="I1003" s="303"/>
      <c r="J1003" s="303"/>
      <c r="K1003" s="303"/>
    </row>
    <row r="1004" spans="1:11" x14ac:dyDescent="0.55000000000000004">
      <c r="A1004" s="301">
        <v>8</v>
      </c>
      <c r="B1004" s="307" t="s">
        <v>318</v>
      </c>
      <c r="C1004" s="307" t="s">
        <v>1116</v>
      </c>
      <c r="D1004" s="307" t="s">
        <v>1977</v>
      </c>
      <c r="E1004" s="307" t="s">
        <v>2863</v>
      </c>
      <c r="F1004" s="302" t="s">
        <v>29</v>
      </c>
      <c r="G1004" s="302" t="s">
        <v>3876</v>
      </c>
      <c r="H1004" s="302"/>
      <c r="I1004" s="303"/>
      <c r="J1004" s="303"/>
      <c r="K1004" s="303"/>
    </row>
    <row r="1005" spans="1:11" x14ac:dyDescent="0.55000000000000004">
      <c r="A1005" s="301">
        <v>9</v>
      </c>
      <c r="B1005" s="307" t="s">
        <v>308</v>
      </c>
      <c r="C1005" s="307" t="s">
        <v>1978</v>
      </c>
      <c r="D1005" s="307" t="s">
        <v>1979</v>
      </c>
      <c r="E1005" s="307" t="s">
        <v>2863</v>
      </c>
      <c r="F1005" s="302" t="s">
        <v>29</v>
      </c>
      <c r="G1005" s="302" t="s">
        <v>3877</v>
      </c>
      <c r="H1005" s="302"/>
      <c r="I1005" s="303"/>
      <c r="J1005" s="303"/>
      <c r="K1005" s="303"/>
    </row>
    <row r="1006" spans="1:11" x14ac:dyDescent="0.55000000000000004">
      <c r="A1006" s="301">
        <v>10</v>
      </c>
      <c r="B1006" s="307" t="s">
        <v>547</v>
      </c>
      <c r="C1006" s="302" t="s">
        <v>4484</v>
      </c>
      <c r="D1006" s="307" t="s">
        <v>547</v>
      </c>
      <c r="E1006" s="307" t="s">
        <v>2863</v>
      </c>
      <c r="F1006" s="302" t="s">
        <v>29</v>
      </c>
      <c r="G1006" s="302" t="s">
        <v>3878</v>
      </c>
      <c r="H1006" s="302"/>
      <c r="I1006" s="303"/>
      <c r="J1006" s="303"/>
      <c r="K1006" s="303" t="s">
        <v>4486</v>
      </c>
    </row>
    <row r="1007" spans="1:11" x14ac:dyDescent="0.55000000000000004">
      <c r="A1007" s="301">
        <v>11</v>
      </c>
      <c r="B1007" s="307" t="s">
        <v>308</v>
      </c>
      <c r="C1007" s="307" t="s">
        <v>1980</v>
      </c>
      <c r="D1007" s="307" t="s">
        <v>1981</v>
      </c>
      <c r="E1007" s="307" t="s">
        <v>2863</v>
      </c>
      <c r="F1007" s="302" t="s">
        <v>29</v>
      </c>
      <c r="G1007" s="302" t="s">
        <v>3879</v>
      </c>
      <c r="H1007" s="302"/>
      <c r="I1007" s="303"/>
      <c r="J1007" s="303"/>
      <c r="K1007" s="303"/>
    </row>
    <row r="1008" spans="1:11" x14ac:dyDescent="0.55000000000000004">
      <c r="A1008" s="301">
        <v>12</v>
      </c>
      <c r="B1008" s="307" t="s">
        <v>311</v>
      </c>
      <c r="C1008" s="307" t="s">
        <v>433</v>
      </c>
      <c r="D1008" s="307" t="s">
        <v>1982</v>
      </c>
      <c r="E1008" s="307" t="s">
        <v>2863</v>
      </c>
      <c r="F1008" s="302" t="s">
        <v>29</v>
      </c>
      <c r="G1008" s="302" t="s">
        <v>3880</v>
      </c>
      <c r="H1008" s="302"/>
      <c r="I1008" s="303"/>
      <c r="J1008" s="303"/>
      <c r="K1008" s="303"/>
    </row>
    <row r="1009" spans="1:11" x14ac:dyDescent="0.55000000000000004">
      <c r="A1009" s="301">
        <v>13</v>
      </c>
      <c r="B1009" s="307" t="s">
        <v>308</v>
      </c>
      <c r="C1009" s="307" t="s">
        <v>1983</v>
      </c>
      <c r="D1009" s="307" t="s">
        <v>1984</v>
      </c>
      <c r="E1009" s="307" t="s">
        <v>2863</v>
      </c>
      <c r="F1009" s="302" t="s">
        <v>29</v>
      </c>
      <c r="G1009" s="302" t="s">
        <v>3881</v>
      </c>
      <c r="H1009" s="302"/>
      <c r="I1009" s="303"/>
      <c r="J1009" s="303"/>
      <c r="K1009" s="303"/>
    </row>
    <row r="1010" spans="1:11" x14ac:dyDescent="0.55000000000000004">
      <c r="A1010" s="301">
        <v>14</v>
      </c>
      <c r="B1010" s="307" t="s">
        <v>318</v>
      </c>
      <c r="C1010" s="307" t="s">
        <v>1985</v>
      </c>
      <c r="D1010" s="307" t="s">
        <v>1986</v>
      </c>
      <c r="E1010" s="307" t="s">
        <v>2863</v>
      </c>
      <c r="F1010" s="302" t="s">
        <v>29</v>
      </c>
      <c r="G1010" s="302" t="s">
        <v>3882</v>
      </c>
      <c r="H1010" s="302"/>
      <c r="I1010" s="303"/>
      <c r="J1010" s="303"/>
      <c r="K1010" s="303"/>
    </row>
    <row r="1011" spans="1:11" x14ac:dyDescent="0.55000000000000004">
      <c r="A1011" s="301">
        <v>15</v>
      </c>
      <c r="B1011" s="307" t="s">
        <v>308</v>
      </c>
      <c r="C1011" s="307" t="s">
        <v>621</v>
      </c>
      <c r="D1011" s="307" t="s">
        <v>1987</v>
      </c>
      <c r="E1011" s="307" t="s">
        <v>2863</v>
      </c>
      <c r="F1011" s="302" t="s">
        <v>29</v>
      </c>
      <c r="G1011" s="302" t="s">
        <v>3883</v>
      </c>
      <c r="H1011" s="302"/>
      <c r="I1011" s="303"/>
      <c r="J1011" s="303"/>
      <c r="K1011" s="303"/>
    </row>
    <row r="1012" spans="1:11" x14ac:dyDescent="0.55000000000000004">
      <c r="A1012" s="301">
        <v>16</v>
      </c>
      <c r="B1012" s="307" t="s">
        <v>308</v>
      </c>
      <c r="C1012" s="307" t="s">
        <v>1048</v>
      </c>
      <c r="D1012" s="307" t="s">
        <v>1988</v>
      </c>
      <c r="E1012" s="307" t="s">
        <v>2863</v>
      </c>
      <c r="F1012" s="302" t="s">
        <v>29</v>
      </c>
      <c r="G1012" s="302" t="s">
        <v>3884</v>
      </c>
      <c r="H1012" s="302"/>
      <c r="I1012" s="303"/>
      <c r="J1012" s="303"/>
      <c r="K1012" s="303"/>
    </row>
    <row r="1013" spans="1:11" x14ac:dyDescent="0.55000000000000004">
      <c r="A1013" s="301">
        <v>17</v>
      </c>
      <c r="B1013" s="307" t="s">
        <v>308</v>
      </c>
      <c r="C1013" s="307" t="s">
        <v>1989</v>
      </c>
      <c r="D1013" s="307" t="s">
        <v>1990</v>
      </c>
      <c r="E1013" s="307" t="s">
        <v>2863</v>
      </c>
      <c r="F1013" s="302" t="s">
        <v>29</v>
      </c>
      <c r="G1013" s="302" t="s">
        <v>3059</v>
      </c>
      <c r="H1013" s="302"/>
      <c r="I1013" s="303"/>
      <c r="J1013" s="303"/>
      <c r="K1013" s="303"/>
    </row>
    <row r="1014" spans="1:11" x14ac:dyDescent="0.55000000000000004">
      <c r="A1014" s="301">
        <v>18</v>
      </c>
      <c r="B1014" s="307" t="s">
        <v>308</v>
      </c>
      <c r="C1014" s="307" t="s">
        <v>1991</v>
      </c>
      <c r="D1014" s="307" t="s">
        <v>1992</v>
      </c>
      <c r="E1014" s="307" t="s">
        <v>2863</v>
      </c>
      <c r="F1014" s="302" t="s">
        <v>29</v>
      </c>
      <c r="G1014" s="302" t="s">
        <v>3885</v>
      </c>
      <c r="H1014" s="302"/>
      <c r="I1014" s="303"/>
      <c r="J1014" s="303"/>
      <c r="K1014" s="303"/>
    </row>
    <row r="1015" spans="1:11" x14ac:dyDescent="0.55000000000000004">
      <c r="A1015" s="301">
        <v>19</v>
      </c>
      <c r="B1015" s="307" t="s">
        <v>547</v>
      </c>
      <c r="C1015" s="302" t="s">
        <v>4484</v>
      </c>
      <c r="D1015" s="307" t="s">
        <v>547</v>
      </c>
      <c r="E1015" s="307" t="s">
        <v>2863</v>
      </c>
      <c r="F1015" s="302" t="s">
        <v>29</v>
      </c>
      <c r="G1015" s="302" t="s">
        <v>3886</v>
      </c>
      <c r="H1015" s="302"/>
      <c r="I1015" s="303"/>
      <c r="J1015" s="303"/>
      <c r="K1015" s="303" t="s">
        <v>4486</v>
      </c>
    </row>
    <row r="1016" spans="1:11" x14ac:dyDescent="0.55000000000000004">
      <c r="A1016" s="301">
        <v>20</v>
      </c>
      <c r="B1016" s="307" t="s">
        <v>318</v>
      </c>
      <c r="C1016" s="307" t="s">
        <v>1993</v>
      </c>
      <c r="D1016" s="307" t="s">
        <v>1296</v>
      </c>
      <c r="E1016" s="307" t="s">
        <v>2863</v>
      </c>
      <c r="F1016" s="302" t="s">
        <v>29</v>
      </c>
      <c r="G1016" s="302" t="s">
        <v>3887</v>
      </c>
      <c r="H1016" s="302"/>
      <c r="I1016" s="303"/>
      <c r="J1016" s="303"/>
      <c r="K1016" s="303"/>
    </row>
    <row r="1017" spans="1:11" x14ac:dyDescent="0.55000000000000004">
      <c r="A1017" s="301">
        <v>21</v>
      </c>
      <c r="B1017" s="307" t="s">
        <v>318</v>
      </c>
      <c r="C1017" s="307" t="s">
        <v>1994</v>
      </c>
      <c r="D1017" s="307" t="s">
        <v>1995</v>
      </c>
      <c r="E1017" s="307" t="s">
        <v>2863</v>
      </c>
      <c r="F1017" s="302" t="s">
        <v>29</v>
      </c>
      <c r="G1017" s="302" t="s">
        <v>3888</v>
      </c>
      <c r="H1017" s="302"/>
      <c r="I1017" s="303"/>
      <c r="J1017" s="303"/>
      <c r="K1017" s="303"/>
    </row>
    <row r="1018" spans="1:11" x14ac:dyDescent="0.55000000000000004">
      <c r="A1018" s="301">
        <v>22</v>
      </c>
      <c r="B1018" s="307" t="s">
        <v>311</v>
      </c>
      <c r="C1018" s="307" t="s">
        <v>1996</v>
      </c>
      <c r="D1018" s="307" t="s">
        <v>1997</v>
      </c>
      <c r="E1018" s="307" t="s">
        <v>2863</v>
      </c>
      <c r="F1018" s="302" t="s">
        <v>29</v>
      </c>
      <c r="G1018" s="302" t="s">
        <v>3889</v>
      </c>
      <c r="H1018" s="302"/>
      <c r="I1018" s="303"/>
      <c r="J1018" s="303"/>
      <c r="K1018" s="303"/>
    </row>
    <row r="1019" spans="1:11" x14ac:dyDescent="0.55000000000000004">
      <c r="A1019" s="301">
        <v>23</v>
      </c>
      <c r="B1019" s="307" t="s">
        <v>371</v>
      </c>
      <c r="C1019" s="307" t="s">
        <v>1998</v>
      </c>
      <c r="D1019" s="307" t="s">
        <v>1999</v>
      </c>
      <c r="E1019" s="307" t="s">
        <v>2863</v>
      </c>
      <c r="F1019" s="302" t="s">
        <v>29</v>
      </c>
      <c r="G1019" s="302" t="s">
        <v>3890</v>
      </c>
      <c r="H1019" s="302"/>
      <c r="I1019" s="303"/>
      <c r="J1019" s="303"/>
      <c r="K1019" s="303"/>
    </row>
    <row r="1020" spans="1:11" x14ac:dyDescent="0.55000000000000004">
      <c r="A1020" s="301">
        <v>24</v>
      </c>
      <c r="B1020" s="307" t="s">
        <v>547</v>
      </c>
      <c r="C1020" s="302" t="s">
        <v>4484</v>
      </c>
      <c r="D1020" s="307" t="s">
        <v>547</v>
      </c>
      <c r="E1020" s="307" t="s">
        <v>2863</v>
      </c>
      <c r="F1020" s="302" t="s">
        <v>29</v>
      </c>
      <c r="G1020" s="302" t="s">
        <v>3891</v>
      </c>
      <c r="H1020" s="302"/>
      <c r="I1020" s="303"/>
      <c r="J1020" s="303"/>
      <c r="K1020" s="303" t="s">
        <v>4486</v>
      </c>
    </row>
    <row r="1021" spans="1:11" x14ac:dyDescent="0.55000000000000004">
      <c r="A1021" s="301">
        <v>25</v>
      </c>
      <c r="B1021" s="307" t="s">
        <v>318</v>
      </c>
      <c r="C1021" s="307" t="s">
        <v>942</v>
      </c>
      <c r="D1021" s="307" t="s">
        <v>2000</v>
      </c>
      <c r="E1021" s="307" t="s">
        <v>2863</v>
      </c>
      <c r="F1021" s="302" t="s">
        <v>29</v>
      </c>
      <c r="G1021" s="302" t="s">
        <v>3892</v>
      </c>
      <c r="H1021" s="302"/>
      <c r="I1021" s="303"/>
      <c r="J1021" s="303"/>
      <c r="K1021" s="303"/>
    </row>
    <row r="1022" spans="1:11" x14ac:dyDescent="0.55000000000000004">
      <c r="A1022" s="301">
        <v>26</v>
      </c>
      <c r="B1022" s="307" t="s">
        <v>308</v>
      </c>
      <c r="C1022" s="307" t="s">
        <v>2001</v>
      </c>
      <c r="D1022" s="307" t="s">
        <v>2002</v>
      </c>
      <c r="E1022" s="307" t="s">
        <v>2863</v>
      </c>
      <c r="F1022" s="302" t="s">
        <v>29</v>
      </c>
      <c r="G1022" s="302" t="s">
        <v>3893</v>
      </c>
      <c r="H1022" s="302"/>
      <c r="I1022" s="303"/>
      <c r="J1022" s="303"/>
      <c r="K1022" s="303"/>
    </row>
    <row r="1023" spans="1:11" x14ac:dyDescent="0.55000000000000004">
      <c r="A1023" s="301">
        <v>27</v>
      </c>
      <c r="B1023" s="307" t="s">
        <v>311</v>
      </c>
      <c r="C1023" s="307" t="s">
        <v>2003</v>
      </c>
      <c r="D1023" s="307" t="s">
        <v>2004</v>
      </c>
      <c r="E1023" s="307" t="s">
        <v>2863</v>
      </c>
      <c r="F1023" s="302" t="s">
        <v>29</v>
      </c>
      <c r="G1023" s="302" t="s">
        <v>3894</v>
      </c>
      <c r="H1023" s="302"/>
      <c r="I1023" s="303"/>
      <c r="J1023" s="303"/>
      <c r="K1023" s="303"/>
    </row>
    <row r="1024" spans="1:11" x14ac:dyDescent="0.55000000000000004">
      <c r="A1024" s="301">
        <v>28</v>
      </c>
      <c r="B1024" s="307" t="s">
        <v>308</v>
      </c>
      <c r="C1024" s="307" t="s">
        <v>2005</v>
      </c>
      <c r="D1024" s="307" t="s">
        <v>2006</v>
      </c>
      <c r="E1024" s="307" t="s">
        <v>2863</v>
      </c>
      <c r="F1024" s="302" t="s">
        <v>29</v>
      </c>
      <c r="G1024" s="302" t="s">
        <v>3895</v>
      </c>
      <c r="H1024" s="302"/>
      <c r="I1024" s="303"/>
      <c r="J1024" s="303"/>
      <c r="K1024" s="303"/>
    </row>
    <row r="1025" spans="1:11" x14ac:dyDescent="0.55000000000000004">
      <c r="A1025" s="301">
        <v>29</v>
      </c>
      <c r="B1025" s="307" t="s">
        <v>318</v>
      </c>
      <c r="C1025" s="307" t="s">
        <v>2007</v>
      </c>
      <c r="D1025" s="307" t="s">
        <v>1118</v>
      </c>
      <c r="E1025" s="307" t="s">
        <v>2863</v>
      </c>
      <c r="F1025" s="302" t="s">
        <v>29</v>
      </c>
      <c r="G1025" s="302" t="s">
        <v>3896</v>
      </c>
      <c r="H1025" s="302"/>
      <c r="I1025" s="303"/>
      <c r="J1025" s="303"/>
      <c r="K1025" s="303"/>
    </row>
    <row r="1026" spans="1:11" x14ac:dyDescent="0.55000000000000004">
      <c r="A1026" s="301">
        <v>30</v>
      </c>
      <c r="B1026" s="307" t="s">
        <v>311</v>
      </c>
      <c r="C1026" s="307" t="s">
        <v>1030</v>
      </c>
      <c r="D1026" s="307" t="s">
        <v>2008</v>
      </c>
      <c r="E1026" s="307" t="s">
        <v>2863</v>
      </c>
      <c r="F1026" s="302" t="s">
        <v>29</v>
      </c>
      <c r="G1026" s="302" t="s">
        <v>3897</v>
      </c>
      <c r="H1026" s="302"/>
      <c r="I1026" s="303"/>
      <c r="J1026" s="303"/>
      <c r="K1026" s="303"/>
    </row>
    <row r="1027" spans="1:11" x14ac:dyDescent="0.55000000000000004">
      <c r="A1027" s="301">
        <v>31</v>
      </c>
      <c r="B1027" s="307" t="s">
        <v>318</v>
      </c>
      <c r="C1027" s="307" t="s">
        <v>2009</v>
      </c>
      <c r="D1027" s="307" t="s">
        <v>2010</v>
      </c>
      <c r="E1027" s="307" t="s">
        <v>2863</v>
      </c>
      <c r="F1027" s="302" t="s">
        <v>29</v>
      </c>
      <c r="G1027" s="302" t="s">
        <v>3898</v>
      </c>
      <c r="H1027" s="302"/>
      <c r="I1027" s="303"/>
      <c r="J1027" s="303"/>
      <c r="K1027" s="303"/>
    </row>
    <row r="1028" spans="1:11" x14ac:dyDescent="0.55000000000000004">
      <c r="A1028" s="301">
        <v>32</v>
      </c>
      <c r="B1028" s="307" t="s">
        <v>308</v>
      </c>
      <c r="C1028" s="307" t="s">
        <v>1952</v>
      </c>
      <c r="D1028" s="307" t="s">
        <v>2011</v>
      </c>
      <c r="E1028" s="307" t="s">
        <v>2863</v>
      </c>
      <c r="F1028" s="302" t="s">
        <v>29</v>
      </c>
      <c r="G1028" s="302" t="s">
        <v>3899</v>
      </c>
      <c r="H1028" s="302"/>
      <c r="I1028" s="303"/>
      <c r="J1028" s="303"/>
      <c r="K1028" s="303"/>
    </row>
    <row r="1029" spans="1:11" x14ac:dyDescent="0.55000000000000004">
      <c r="A1029" s="301">
        <v>33</v>
      </c>
      <c r="B1029" s="307" t="s">
        <v>311</v>
      </c>
      <c r="C1029" s="307" t="s">
        <v>617</v>
      </c>
      <c r="D1029" s="307" t="s">
        <v>2012</v>
      </c>
      <c r="E1029" s="307" t="s">
        <v>2863</v>
      </c>
      <c r="F1029" s="302" t="s">
        <v>29</v>
      </c>
      <c r="G1029" s="302" t="s">
        <v>3900</v>
      </c>
      <c r="H1029" s="302"/>
      <c r="I1029" s="303"/>
      <c r="J1029" s="303"/>
      <c r="K1029" s="303"/>
    </row>
    <row r="1030" spans="1:11" x14ac:dyDescent="0.55000000000000004">
      <c r="A1030" s="301">
        <v>34</v>
      </c>
      <c r="B1030" s="307" t="s">
        <v>318</v>
      </c>
      <c r="C1030" s="307" t="s">
        <v>2013</v>
      </c>
      <c r="D1030" s="307" t="s">
        <v>2014</v>
      </c>
      <c r="E1030" s="307" t="s">
        <v>2863</v>
      </c>
      <c r="F1030" s="302" t="s">
        <v>29</v>
      </c>
      <c r="G1030" s="302" t="s">
        <v>3901</v>
      </c>
      <c r="H1030" s="302"/>
      <c r="I1030" s="303"/>
      <c r="J1030" s="303"/>
      <c r="K1030" s="303"/>
    </row>
    <row r="1031" spans="1:11" x14ac:dyDescent="0.55000000000000004">
      <c r="A1031" s="301">
        <v>35</v>
      </c>
      <c r="B1031" s="307" t="s">
        <v>318</v>
      </c>
      <c r="C1031" s="307" t="s">
        <v>1462</v>
      </c>
      <c r="D1031" s="307" t="s">
        <v>2015</v>
      </c>
      <c r="E1031" s="307" t="s">
        <v>2863</v>
      </c>
      <c r="F1031" s="302" t="s">
        <v>29</v>
      </c>
      <c r="G1031" s="302" t="s">
        <v>3902</v>
      </c>
      <c r="H1031" s="302"/>
      <c r="I1031" s="303"/>
      <c r="J1031" s="303"/>
      <c r="K1031" s="303"/>
    </row>
    <row r="1032" spans="1:11" x14ac:dyDescent="0.55000000000000004">
      <c r="A1032" s="301">
        <v>36</v>
      </c>
      <c r="B1032" s="307" t="s">
        <v>308</v>
      </c>
      <c r="C1032" s="307" t="s">
        <v>2016</v>
      </c>
      <c r="D1032" s="307" t="s">
        <v>2017</v>
      </c>
      <c r="E1032" s="307" t="s">
        <v>2863</v>
      </c>
      <c r="F1032" s="302" t="s">
        <v>29</v>
      </c>
      <c r="G1032" s="302" t="s">
        <v>3903</v>
      </c>
      <c r="H1032" s="302"/>
      <c r="I1032" s="303"/>
      <c r="J1032" s="303"/>
      <c r="K1032" s="303"/>
    </row>
    <row r="1033" spans="1:11" x14ac:dyDescent="0.55000000000000004">
      <c r="A1033" s="301">
        <v>37</v>
      </c>
      <c r="B1033" s="307" t="s">
        <v>311</v>
      </c>
      <c r="C1033" s="307" t="s">
        <v>2018</v>
      </c>
      <c r="D1033" s="307" t="s">
        <v>2019</v>
      </c>
      <c r="E1033" s="307" t="s">
        <v>2863</v>
      </c>
      <c r="F1033" s="302" t="s">
        <v>29</v>
      </c>
      <c r="G1033" s="302" t="s">
        <v>3904</v>
      </c>
      <c r="H1033" s="302"/>
      <c r="I1033" s="303"/>
      <c r="J1033" s="303"/>
      <c r="K1033" s="303"/>
    </row>
    <row r="1034" spans="1:11" x14ac:dyDescent="0.55000000000000004">
      <c r="A1034" s="301">
        <v>38</v>
      </c>
      <c r="B1034" s="307" t="s">
        <v>547</v>
      </c>
      <c r="C1034" s="302" t="s">
        <v>4484</v>
      </c>
      <c r="D1034" s="307" t="s">
        <v>547</v>
      </c>
      <c r="E1034" s="307" t="s">
        <v>2863</v>
      </c>
      <c r="F1034" s="302" t="s">
        <v>29</v>
      </c>
      <c r="G1034" s="302" t="s">
        <v>3905</v>
      </c>
      <c r="H1034" s="302"/>
      <c r="I1034" s="303"/>
      <c r="J1034" s="303"/>
      <c r="K1034" s="303" t="s">
        <v>4507</v>
      </c>
    </row>
    <row r="1035" spans="1:11" x14ac:dyDescent="0.55000000000000004">
      <c r="A1035" s="301">
        <v>39</v>
      </c>
      <c r="B1035" s="307" t="s">
        <v>318</v>
      </c>
      <c r="C1035" s="307" t="s">
        <v>2018</v>
      </c>
      <c r="D1035" s="307" t="s">
        <v>2020</v>
      </c>
      <c r="E1035" s="307" t="s">
        <v>2863</v>
      </c>
      <c r="F1035" s="302" t="s">
        <v>29</v>
      </c>
      <c r="G1035" s="302" t="s">
        <v>3906</v>
      </c>
      <c r="H1035" s="302"/>
      <c r="I1035" s="303"/>
      <c r="J1035" s="303"/>
      <c r="K1035" s="303"/>
    </row>
    <row r="1036" spans="1:11" s="297" customFormat="1" x14ac:dyDescent="0.55000000000000004">
      <c r="A1036" s="301">
        <v>40</v>
      </c>
      <c r="B1036" s="307" t="s">
        <v>547</v>
      </c>
      <c r="C1036" s="302" t="s">
        <v>4484</v>
      </c>
      <c r="D1036" s="307" t="s">
        <v>547</v>
      </c>
      <c r="E1036" s="307" t="s">
        <v>2863</v>
      </c>
      <c r="F1036" s="302" t="s">
        <v>2882</v>
      </c>
      <c r="G1036" s="302" t="s">
        <v>3907</v>
      </c>
      <c r="H1036" s="302"/>
      <c r="I1036" s="303"/>
      <c r="J1036" s="303"/>
      <c r="K1036" s="303" t="s">
        <v>4486</v>
      </c>
    </row>
    <row r="1037" spans="1:11" x14ac:dyDescent="0.55000000000000004">
      <c r="A1037" s="301">
        <v>41</v>
      </c>
      <c r="B1037" s="307" t="s">
        <v>547</v>
      </c>
      <c r="C1037" s="302" t="s">
        <v>4484</v>
      </c>
      <c r="D1037" s="307" t="s">
        <v>547</v>
      </c>
      <c r="E1037" s="307" t="s">
        <v>2863</v>
      </c>
      <c r="F1037" s="302" t="s">
        <v>2882</v>
      </c>
      <c r="G1037" s="302" t="s">
        <v>3908</v>
      </c>
      <c r="H1037" s="302"/>
      <c r="I1037" s="303"/>
      <c r="J1037" s="303"/>
      <c r="K1037" s="303" t="s">
        <v>4486</v>
      </c>
    </row>
    <row r="1038" spans="1:11" x14ac:dyDescent="0.55000000000000004">
      <c r="A1038" s="301">
        <v>42</v>
      </c>
      <c r="B1038" s="307" t="s">
        <v>318</v>
      </c>
      <c r="C1038" s="307" t="s">
        <v>2021</v>
      </c>
      <c r="D1038" s="307" t="s">
        <v>2022</v>
      </c>
      <c r="E1038" s="307" t="s">
        <v>2863</v>
      </c>
      <c r="F1038" s="302" t="s">
        <v>2882</v>
      </c>
      <c r="G1038" s="302" t="s">
        <v>3909</v>
      </c>
      <c r="H1038" s="302"/>
      <c r="I1038" s="303"/>
      <c r="J1038" s="303"/>
      <c r="K1038" s="303"/>
    </row>
    <row r="1039" spans="1:11" x14ac:dyDescent="0.55000000000000004">
      <c r="A1039" s="301">
        <v>1</v>
      </c>
      <c r="B1039" s="307" t="s">
        <v>318</v>
      </c>
      <c r="C1039" s="307" t="s">
        <v>2023</v>
      </c>
      <c r="D1039" s="307" t="s">
        <v>2024</v>
      </c>
      <c r="E1039" s="307" t="s">
        <v>2864</v>
      </c>
      <c r="F1039" s="302" t="s">
        <v>2881</v>
      </c>
      <c r="G1039" s="302" t="s">
        <v>3910</v>
      </c>
      <c r="H1039" s="302"/>
      <c r="I1039" s="303"/>
      <c r="J1039" s="303"/>
      <c r="K1039" s="303" t="s">
        <v>4482</v>
      </c>
    </row>
    <row r="1040" spans="1:11" x14ac:dyDescent="0.55000000000000004">
      <c r="A1040" s="301">
        <v>2</v>
      </c>
      <c r="B1040" s="307" t="s">
        <v>308</v>
      </c>
      <c r="C1040" s="307" t="s">
        <v>2025</v>
      </c>
      <c r="D1040" s="307" t="s">
        <v>2026</v>
      </c>
      <c r="E1040" s="307" t="s">
        <v>2864</v>
      </c>
      <c r="F1040" s="302" t="s">
        <v>29</v>
      </c>
      <c r="G1040" s="302" t="s">
        <v>3911</v>
      </c>
      <c r="H1040" s="302"/>
      <c r="I1040" s="303"/>
      <c r="J1040" s="303"/>
      <c r="K1040" s="303"/>
    </row>
    <row r="1041" spans="1:11" x14ac:dyDescent="0.55000000000000004">
      <c r="A1041" s="301">
        <v>3</v>
      </c>
      <c r="B1041" s="307" t="s">
        <v>318</v>
      </c>
      <c r="C1041" s="307" t="s">
        <v>2027</v>
      </c>
      <c r="D1041" s="307" t="s">
        <v>2028</v>
      </c>
      <c r="E1041" s="307" t="s">
        <v>2864</v>
      </c>
      <c r="F1041" s="302" t="s">
        <v>29</v>
      </c>
      <c r="G1041" s="302" t="s">
        <v>3912</v>
      </c>
      <c r="H1041" s="302"/>
      <c r="I1041" s="303"/>
      <c r="J1041" s="303"/>
      <c r="K1041" s="303"/>
    </row>
    <row r="1042" spans="1:11" x14ac:dyDescent="0.55000000000000004">
      <c r="A1042" s="301">
        <v>4</v>
      </c>
      <c r="B1042" s="307" t="s">
        <v>311</v>
      </c>
      <c r="C1042" s="307" t="s">
        <v>2029</v>
      </c>
      <c r="D1042" s="307" t="s">
        <v>2030</v>
      </c>
      <c r="E1042" s="307" t="s">
        <v>2864</v>
      </c>
      <c r="F1042" s="302" t="s">
        <v>29</v>
      </c>
      <c r="G1042" s="302" t="s">
        <v>3913</v>
      </c>
      <c r="H1042" s="302"/>
      <c r="I1042" s="303"/>
      <c r="J1042" s="303"/>
      <c r="K1042" s="303"/>
    </row>
    <row r="1043" spans="1:11" x14ac:dyDescent="0.55000000000000004">
      <c r="A1043" s="301">
        <v>5</v>
      </c>
      <c r="B1043" s="307" t="s">
        <v>318</v>
      </c>
      <c r="C1043" s="307" t="s">
        <v>2031</v>
      </c>
      <c r="D1043" s="307" t="s">
        <v>2032</v>
      </c>
      <c r="E1043" s="307" t="s">
        <v>2864</v>
      </c>
      <c r="F1043" s="302" t="s">
        <v>29</v>
      </c>
      <c r="G1043" s="302" t="s">
        <v>3914</v>
      </c>
      <c r="H1043" s="302"/>
      <c r="I1043" s="303"/>
      <c r="J1043" s="303"/>
      <c r="K1043" s="303"/>
    </row>
    <row r="1044" spans="1:11" x14ac:dyDescent="0.55000000000000004">
      <c r="A1044" s="301">
        <v>6</v>
      </c>
      <c r="B1044" s="307" t="s">
        <v>311</v>
      </c>
      <c r="C1044" s="307" t="s">
        <v>703</v>
      </c>
      <c r="D1044" s="307" t="s">
        <v>1013</v>
      </c>
      <c r="E1044" s="307" t="s">
        <v>2864</v>
      </c>
      <c r="F1044" s="302" t="s">
        <v>29</v>
      </c>
      <c r="G1044" s="302" t="s">
        <v>3915</v>
      </c>
      <c r="H1044" s="302"/>
      <c r="I1044" s="303"/>
      <c r="J1044" s="303"/>
      <c r="K1044" s="303"/>
    </row>
    <row r="1045" spans="1:11" x14ac:dyDescent="0.55000000000000004">
      <c r="A1045" s="301">
        <v>7</v>
      </c>
      <c r="B1045" s="307" t="s">
        <v>318</v>
      </c>
      <c r="C1045" s="307" t="s">
        <v>2033</v>
      </c>
      <c r="D1045" s="307" t="s">
        <v>2034</v>
      </c>
      <c r="E1045" s="307" t="s">
        <v>2864</v>
      </c>
      <c r="F1045" s="302" t="s">
        <v>29</v>
      </c>
      <c r="G1045" s="302" t="s">
        <v>3916</v>
      </c>
      <c r="H1045" s="302"/>
      <c r="I1045" s="303"/>
      <c r="J1045" s="303"/>
      <c r="K1045" s="303"/>
    </row>
    <row r="1046" spans="1:11" x14ac:dyDescent="0.55000000000000004">
      <c r="A1046" s="301">
        <v>8</v>
      </c>
      <c r="B1046" s="307" t="s">
        <v>311</v>
      </c>
      <c r="C1046" s="307" t="s">
        <v>2035</v>
      </c>
      <c r="D1046" s="307" t="s">
        <v>2036</v>
      </c>
      <c r="E1046" s="307" t="s">
        <v>2864</v>
      </c>
      <c r="F1046" s="302" t="s">
        <v>29</v>
      </c>
      <c r="G1046" s="302" t="s">
        <v>3917</v>
      </c>
      <c r="H1046" s="302"/>
      <c r="I1046" s="303"/>
      <c r="J1046" s="303"/>
      <c r="K1046" s="303"/>
    </row>
    <row r="1047" spans="1:11" x14ac:dyDescent="0.55000000000000004">
      <c r="A1047" s="301">
        <v>9</v>
      </c>
      <c r="B1047" s="307" t="s">
        <v>318</v>
      </c>
      <c r="C1047" s="307" t="s">
        <v>1163</v>
      </c>
      <c r="D1047" s="307" t="s">
        <v>2037</v>
      </c>
      <c r="E1047" s="307" t="s">
        <v>2864</v>
      </c>
      <c r="F1047" s="302" t="s">
        <v>29</v>
      </c>
      <c r="G1047" s="302" t="s">
        <v>3918</v>
      </c>
      <c r="H1047" s="302"/>
      <c r="I1047" s="303"/>
      <c r="J1047" s="303"/>
      <c r="K1047" s="303"/>
    </row>
    <row r="1048" spans="1:11" x14ac:dyDescent="0.55000000000000004">
      <c r="A1048" s="301">
        <v>10</v>
      </c>
      <c r="B1048" s="307" t="s">
        <v>318</v>
      </c>
      <c r="C1048" s="307" t="s">
        <v>2038</v>
      </c>
      <c r="D1048" s="307" t="s">
        <v>2039</v>
      </c>
      <c r="E1048" s="307" t="s">
        <v>2864</v>
      </c>
      <c r="F1048" s="302" t="s">
        <v>29</v>
      </c>
      <c r="G1048" s="302" t="s">
        <v>3919</v>
      </c>
      <c r="H1048" s="302"/>
      <c r="I1048" s="303"/>
      <c r="J1048" s="303"/>
      <c r="K1048" s="303"/>
    </row>
    <row r="1049" spans="1:11" x14ac:dyDescent="0.55000000000000004">
      <c r="A1049" s="301">
        <v>11</v>
      </c>
      <c r="B1049" s="307" t="s">
        <v>308</v>
      </c>
      <c r="C1049" s="307" t="s">
        <v>1952</v>
      </c>
      <c r="D1049" s="307" t="s">
        <v>2040</v>
      </c>
      <c r="E1049" s="307" t="s">
        <v>2864</v>
      </c>
      <c r="F1049" s="302" t="s">
        <v>29</v>
      </c>
      <c r="G1049" s="302" t="s">
        <v>3920</v>
      </c>
      <c r="H1049" s="302"/>
      <c r="I1049" s="303"/>
      <c r="J1049" s="303"/>
      <c r="K1049" s="303"/>
    </row>
    <row r="1050" spans="1:11" x14ac:dyDescent="0.55000000000000004">
      <c r="A1050" s="301">
        <v>12</v>
      </c>
      <c r="B1050" s="307" t="s">
        <v>318</v>
      </c>
      <c r="C1050" s="307" t="s">
        <v>2041</v>
      </c>
      <c r="D1050" s="307" t="s">
        <v>2042</v>
      </c>
      <c r="E1050" s="307" t="s">
        <v>2864</v>
      </c>
      <c r="F1050" s="302" t="s">
        <v>29</v>
      </c>
      <c r="G1050" s="302" t="s">
        <v>3921</v>
      </c>
      <c r="H1050" s="302"/>
      <c r="I1050" s="303"/>
      <c r="J1050" s="303"/>
      <c r="K1050" s="303"/>
    </row>
    <row r="1051" spans="1:11" x14ac:dyDescent="0.55000000000000004">
      <c r="A1051" s="301">
        <v>13</v>
      </c>
      <c r="B1051" s="307" t="s">
        <v>318</v>
      </c>
      <c r="C1051" s="307" t="s">
        <v>2043</v>
      </c>
      <c r="D1051" s="307" t="s">
        <v>2044</v>
      </c>
      <c r="E1051" s="307" t="s">
        <v>2864</v>
      </c>
      <c r="F1051" s="302" t="s">
        <v>2882</v>
      </c>
      <c r="G1051" s="302" t="s">
        <v>3922</v>
      </c>
      <c r="H1051" s="302"/>
      <c r="I1051" s="303"/>
      <c r="J1051" s="303"/>
      <c r="K1051" s="303"/>
    </row>
    <row r="1052" spans="1:11" x14ac:dyDescent="0.55000000000000004">
      <c r="A1052" s="301">
        <v>14</v>
      </c>
      <c r="B1052" s="307" t="s">
        <v>318</v>
      </c>
      <c r="C1052" s="307" t="s">
        <v>647</v>
      </c>
      <c r="D1052" s="307" t="s">
        <v>2045</v>
      </c>
      <c r="E1052" s="307" t="s">
        <v>2864</v>
      </c>
      <c r="F1052" s="302" t="s">
        <v>2882</v>
      </c>
      <c r="G1052" s="302" t="s">
        <v>3923</v>
      </c>
      <c r="H1052" s="302"/>
      <c r="I1052" s="303"/>
      <c r="J1052" s="303"/>
      <c r="K1052" s="303"/>
    </row>
    <row r="1053" spans="1:11" x14ac:dyDescent="0.55000000000000004">
      <c r="A1053" s="301">
        <v>15</v>
      </c>
      <c r="B1053" s="307" t="s">
        <v>318</v>
      </c>
      <c r="C1053" s="307" t="s">
        <v>2046</v>
      </c>
      <c r="D1053" s="307" t="s">
        <v>2047</v>
      </c>
      <c r="E1053" s="307" t="s">
        <v>2864</v>
      </c>
      <c r="F1053" s="302" t="s">
        <v>2882</v>
      </c>
      <c r="G1053" s="302" t="s">
        <v>3924</v>
      </c>
      <c r="H1053" s="302"/>
      <c r="I1053" s="303"/>
      <c r="J1053" s="303"/>
      <c r="K1053" s="303"/>
    </row>
    <row r="1054" spans="1:11" x14ac:dyDescent="0.55000000000000004">
      <c r="A1054" s="301">
        <v>1</v>
      </c>
      <c r="B1054" s="307" t="s">
        <v>308</v>
      </c>
      <c r="C1054" s="307" t="s">
        <v>2048</v>
      </c>
      <c r="D1054" s="307" t="s">
        <v>2049</v>
      </c>
      <c r="E1054" s="307" t="s">
        <v>2865</v>
      </c>
      <c r="F1054" s="302" t="s">
        <v>2881</v>
      </c>
      <c r="G1054" s="302" t="s">
        <v>3925</v>
      </c>
      <c r="H1054" s="302"/>
      <c r="I1054" s="303"/>
      <c r="J1054" s="303"/>
      <c r="K1054" s="303" t="s">
        <v>4482</v>
      </c>
    </row>
    <row r="1055" spans="1:11" x14ac:dyDescent="0.55000000000000004">
      <c r="A1055" s="301">
        <v>2</v>
      </c>
      <c r="B1055" s="307" t="s">
        <v>308</v>
      </c>
      <c r="C1055" s="307" t="s">
        <v>1516</v>
      </c>
      <c r="D1055" s="307" t="s">
        <v>2050</v>
      </c>
      <c r="E1055" s="307" t="s">
        <v>2865</v>
      </c>
      <c r="F1055" s="302" t="s">
        <v>272</v>
      </c>
      <c r="G1055" s="302" t="s">
        <v>3926</v>
      </c>
      <c r="H1055" s="302"/>
      <c r="I1055" s="303"/>
      <c r="J1055" s="303"/>
      <c r="K1055" s="303" t="s">
        <v>4483</v>
      </c>
    </row>
    <row r="1056" spans="1:11" x14ac:dyDescent="0.55000000000000004">
      <c r="A1056" s="301">
        <v>3</v>
      </c>
      <c r="B1056" s="307" t="s">
        <v>308</v>
      </c>
      <c r="C1056" s="307" t="s">
        <v>2051</v>
      </c>
      <c r="D1056" s="307" t="s">
        <v>2052</v>
      </c>
      <c r="E1056" s="307" t="s">
        <v>2865</v>
      </c>
      <c r="F1056" s="302" t="s">
        <v>272</v>
      </c>
      <c r="G1056" s="302" t="s">
        <v>3927</v>
      </c>
      <c r="H1056" s="302"/>
      <c r="I1056" s="303"/>
      <c r="J1056" s="303"/>
      <c r="K1056" s="303" t="s">
        <v>4483</v>
      </c>
    </row>
    <row r="1057" spans="1:11" x14ac:dyDescent="0.55000000000000004">
      <c r="A1057" s="301">
        <v>4</v>
      </c>
      <c r="B1057" s="307" t="s">
        <v>547</v>
      </c>
      <c r="C1057" s="302" t="s">
        <v>4484</v>
      </c>
      <c r="D1057" s="307" t="s">
        <v>547</v>
      </c>
      <c r="E1057" s="307" t="s">
        <v>2865</v>
      </c>
      <c r="F1057" s="302" t="s">
        <v>272</v>
      </c>
      <c r="G1057" s="302" t="s">
        <v>3928</v>
      </c>
      <c r="H1057" s="302"/>
      <c r="I1057" s="303"/>
      <c r="J1057" s="303"/>
      <c r="K1057" s="303"/>
    </row>
    <row r="1058" spans="1:11" x14ac:dyDescent="0.55000000000000004">
      <c r="A1058" s="301">
        <v>5</v>
      </c>
      <c r="B1058" s="307" t="s">
        <v>308</v>
      </c>
      <c r="C1058" s="307" t="s">
        <v>2053</v>
      </c>
      <c r="D1058" s="307" t="s">
        <v>798</v>
      </c>
      <c r="E1058" s="307" t="s">
        <v>2865</v>
      </c>
      <c r="F1058" s="302" t="s">
        <v>272</v>
      </c>
      <c r="G1058" s="302" t="s">
        <v>3929</v>
      </c>
      <c r="H1058" s="302"/>
      <c r="I1058" s="303"/>
      <c r="J1058" s="303"/>
      <c r="K1058" s="303" t="s">
        <v>4483</v>
      </c>
    </row>
    <row r="1059" spans="1:11" x14ac:dyDescent="0.55000000000000004">
      <c r="A1059" s="301">
        <v>6</v>
      </c>
      <c r="B1059" s="307" t="s">
        <v>318</v>
      </c>
      <c r="C1059" s="307" t="s">
        <v>2054</v>
      </c>
      <c r="D1059" s="307" t="s">
        <v>2055</v>
      </c>
      <c r="E1059" s="307" t="s">
        <v>2865</v>
      </c>
      <c r="F1059" s="302" t="s">
        <v>29</v>
      </c>
      <c r="G1059" s="302" t="s">
        <v>3930</v>
      </c>
      <c r="H1059" s="302"/>
      <c r="I1059" s="303"/>
      <c r="J1059" s="303"/>
      <c r="K1059" s="303"/>
    </row>
    <row r="1060" spans="1:11" x14ac:dyDescent="0.55000000000000004">
      <c r="A1060" s="301">
        <v>7</v>
      </c>
      <c r="B1060" s="307" t="s">
        <v>318</v>
      </c>
      <c r="C1060" s="307" t="s">
        <v>2056</v>
      </c>
      <c r="D1060" s="307" t="s">
        <v>2057</v>
      </c>
      <c r="E1060" s="307" t="s">
        <v>2865</v>
      </c>
      <c r="F1060" s="302" t="s">
        <v>29</v>
      </c>
      <c r="G1060" s="302" t="s">
        <v>3931</v>
      </c>
      <c r="H1060" s="302"/>
      <c r="I1060" s="303"/>
      <c r="J1060" s="303"/>
      <c r="K1060" s="303"/>
    </row>
    <row r="1061" spans="1:11" x14ac:dyDescent="0.55000000000000004">
      <c r="A1061" s="301">
        <v>8</v>
      </c>
      <c r="B1061" s="307" t="s">
        <v>318</v>
      </c>
      <c r="C1061" s="307" t="s">
        <v>2058</v>
      </c>
      <c r="D1061" s="307" t="s">
        <v>2059</v>
      </c>
      <c r="E1061" s="307" t="s">
        <v>2865</v>
      </c>
      <c r="F1061" s="302" t="s">
        <v>29</v>
      </c>
      <c r="G1061" s="302" t="s">
        <v>3932</v>
      </c>
      <c r="H1061" s="302"/>
      <c r="I1061" s="303"/>
      <c r="J1061" s="303"/>
      <c r="K1061" s="303"/>
    </row>
    <row r="1062" spans="1:11" x14ac:dyDescent="0.55000000000000004">
      <c r="A1062" s="301">
        <v>9</v>
      </c>
      <c r="B1062" s="307" t="s">
        <v>318</v>
      </c>
      <c r="C1062" s="307" t="s">
        <v>2060</v>
      </c>
      <c r="D1062" s="307" t="s">
        <v>2061</v>
      </c>
      <c r="E1062" s="307" t="s">
        <v>2865</v>
      </c>
      <c r="F1062" s="302" t="s">
        <v>29</v>
      </c>
      <c r="G1062" s="302" t="s">
        <v>3041</v>
      </c>
      <c r="H1062" s="302"/>
      <c r="I1062" s="303"/>
      <c r="J1062" s="303"/>
      <c r="K1062" s="303"/>
    </row>
    <row r="1063" spans="1:11" x14ac:dyDescent="0.55000000000000004">
      <c r="A1063" s="301">
        <v>10</v>
      </c>
      <c r="B1063" s="307" t="s">
        <v>308</v>
      </c>
      <c r="C1063" s="307" t="s">
        <v>2062</v>
      </c>
      <c r="D1063" s="307" t="s">
        <v>2063</v>
      </c>
      <c r="E1063" s="307" t="s">
        <v>2865</v>
      </c>
      <c r="F1063" s="302" t="s">
        <v>29</v>
      </c>
      <c r="G1063" s="302" t="s">
        <v>3933</v>
      </c>
      <c r="H1063" s="302"/>
      <c r="I1063" s="303"/>
      <c r="J1063" s="303"/>
      <c r="K1063" s="303"/>
    </row>
    <row r="1064" spans="1:11" x14ac:dyDescent="0.55000000000000004">
      <c r="A1064" s="301">
        <v>11</v>
      </c>
      <c r="B1064" s="307" t="s">
        <v>308</v>
      </c>
      <c r="C1064" s="307" t="s">
        <v>2064</v>
      </c>
      <c r="D1064" s="307" t="s">
        <v>2065</v>
      </c>
      <c r="E1064" s="307" t="s">
        <v>2865</v>
      </c>
      <c r="F1064" s="302" t="s">
        <v>29</v>
      </c>
      <c r="G1064" s="302" t="s">
        <v>3934</v>
      </c>
      <c r="H1064" s="302"/>
      <c r="I1064" s="303"/>
      <c r="J1064" s="303"/>
      <c r="K1064" s="303"/>
    </row>
    <row r="1065" spans="1:11" x14ac:dyDescent="0.55000000000000004">
      <c r="A1065" s="301">
        <v>12</v>
      </c>
      <c r="B1065" s="307" t="s">
        <v>311</v>
      </c>
      <c r="C1065" s="307" t="s">
        <v>2066</v>
      </c>
      <c r="D1065" s="307" t="s">
        <v>2067</v>
      </c>
      <c r="E1065" s="307" t="s">
        <v>2865</v>
      </c>
      <c r="F1065" s="302" t="s">
        <v>29</v>
      </c>
      <c r="G1065" s="302" t="s">
        <v>3935</v>
      </c>
      <c r="H1065" s="302"/>
      <c r="I1065" s="303"/>
      <c r="J1065" s="303"/>
      <c r="K1065" s="303"/>
    </row>
    <row r="1066" spans="1:11" x14ac:dyDescent="0.55000000000000004">
      <c r="A1066" s="301">
        <v>13</v>
      </c>
      <c r="B1066" s="307" t="s">
        <v>311</v>
      </c>
      <c r="C1066" s="307" t="s">
        <v>1650</v>
      </c>
      <c r="D1066" s="307" t="s">
        <v>2068</v>
      </c>
      <c r="E1066" s="307" t="s">
        <v>2865</v>
      </c>
      <c r="F1066" s="302" t="s">
        <v>29</v>
      </c>
      <c r="G1066" s="302" t="s">
        <v>3050</v>
      </c>
      <c r="H1066" s="302"/>
      <c r="I1066" s="303"/>
      <c r="J1066" s="303"/>
      <c r="K1066" s="303"/>
    </row>
    <row r="1067" spans="1:11" x14ac:dyDescent="0.55000000000000004">
      <c r="A1067" s="301">
        <v>14</v>
      </c>
      <c r="B1067" s="307" t="s">
        <v>318</v>
      </c>
      <c r="C1067" s="307" t="s">
        <v>2069</v>
      </c>
      <c r="D1067" s="307" t="s">
        <v>826</v>
      </c>
      <c r="E1067" s="307" t="s">
        <v>2865</v>
      </c>
      <c r="F1067" s="302" t="s">
        <v>29</v>
      </c>
      <c r="G1067" s="302" t="s">
        <v>3936</v>
      </c>
      <c r="H1067" s="302"/>
      <c r="I1067" s="303"/>
      <c r="J1067" s="303"/>
      <c r="K1067" s="303"/>
    </row>
    <row r="1068" spans="1:11" x14ac:dyDescent="0.55000000000000004">
      <c r="A1068" s="301">
        <v>15</v>
      </c>
      <c r="B1068" s="307" t="s">
        <v>308</v>
      </c>
      <c r="C1068" s="307" t="s">
        <v>2070</v>
      </c>
      <c r="D1068" s="307" t="s">
        <v>2071</v>
      </c>
      <c r="E1068" s="307" t="s">
        <v>2865</v>
      </c>
      <c r="F1068" s="302" t="s">
        <v>29</v>
      </c>
      <c r="G1068" s="302" t="s">
        <v>3937</v>
      </c>
      <c r="H1068" s="302"/>
      <c r="I1068" s="303"/>
      <c r="J1068" s="303"/>
      <c r="K1068" s="303"/>
    </row>
    <row r="1069" spans="1:11" x14ac:dyDescent="0.55000000000000004">
      <c r="A1069" s="301">
        <v>16</v>
      </c>
      <c r="B1069" s="307" t="s">
        <v>318</v>
      </c>
      <c r="C1069" s="307" t="s">
        <v>2072</v>
      </c>
      <c r="D1069" s="307" t="s">
        <v>2073</v>
      </c>
      <c r="E1069" s="307" t="s">
        <v>2865</v>
      </c>
      <c r="F1069" s="302" t="s">
        <v>29</v>
      </c>
      <c r="G1069" s="302" t="s">
        <v>3938</v>
      </c>
      <c r="H1069" s="302"/>
      <c r="I1069" s="303"/>
      <c r="J1069" s="303"/>
      <c r="K1069" s="303"/>
    </row>
    <row r="1070" spans="1:11" x14ac:dyDescent="0.55000000000000004">
      <c r="A1070" s="301">
        <v>17</v>
      </c>
      <c r="B1070" s="307" t="s">
        <v>318</v>
      </c>
      <c r="C1070" s="307" t="s">
        <v>2074</v>
      </c>
      <c r="D1070" s="307" t="s">
        <v>2075</v>
      </c>
      <c r="E1070" s="307" t="s">
        <v>2865</v>
      </c>
      <c r="F1070" s="302" t="s">
        <v>29</v>
      </c>
      <c r="G1070" s="302" t="s">
        <v>3939</v>
      </c>
      <c r="H1070" s="302"/>
      <c r="I1070" s="303"/>
      <c r="J1070" s="303"/>
      <c r="K1070" s="303"/>
    </row>
    <row r="1071" spans="1:11" x14ac:dyDescent="0.55000000000000004">
      <c r="A1071" s="301">
        <v>18</v>
      </c>
      <c r="B1071" s="307" t="s">
        <v>318</v>
      </c>
      <c r="C1071" s="307" t="s">
        <v>2076</v>
      </c>
      <c r="D1071" s="307" t="s">
        <v>1000</v>
      </c>
      <c r="E1071" s="307" t="s">
        <v>2865</v>
      </c>
      <c r="F1071" s="302" t="s">
        <v>29</v>
      </c>
      <c r="G1071" s="302" t="s">
        <v>3940</v>
      </c>
      <c r="H1071" s="302"/>
      <c r="I1071" s="303"/>
      <c r="J1071" s="303"/>
      <c r="K1071" s="303"/>
    </row>
    <row r="1072" spans="1:11" x14ac:dyDescent="0.55000000000000004">
      <c r="A1072" s="301">
        <v>19</v>
      </c>
      <c r="B1072" s="307" t="s">
        <v>311</v>
      </c>
      <c r="C1072" s="307" t="s">
        <v>2077</v>
      </c>
      <c r="D1072" s="307" t="s">
        <v>2078</v>
      </c>
      <c r="E1072" s="307" t="s">
        <v>2865</v>
      </c>
      <c r="F1072" s="302" t="s">
        <v>29</v>
      </c>
      <c r="G1072" s="302" t="s">
        <v>3941</v>
      </c>
      <c r="H1072" s="302"/>
      <c r="I1072" s="303"/>
      <c r="J1072" s="303"/>
      <c r="K1072" s="303"/>
    </row>
    <row r="1073" spans="1:11" x14ac:dyDescent="0.55000000000000004">
      <c r="A1073" s="301">
        <v>20</v>
      </c>
      <c r="B1073" s="307" t="s">
        <v>308</v>
      </c>
      <c r="C1073" s="307" t="s">
        <v>2079</v>
      </c>
      <c r="D1073" s="307" t="s">
        <v>2080</v>
      </c>
      <c r="E1073" s="307" t="s">
        <v>2865</v>
      </c>
      <c r="F1073" s="302" t="s">
        <v>29</v>
      </c>
      <c r="G1073" s="302" t="s">
        <v>3942</v>
      </c>
      <c r="H1073" s="302"/>
      <c r="I1073" s="303"/>
      <c r="J1073" s="303"/>
      <c r="K1073" s="303"/>
    </row>
    <row r="1074" spans="1:11" x14ac:dyDescent="0.55000000000000004">
      <c r="A1074" s="301">
        <v>21</v>
      </c>
      <c r="B1074" s="307" t="s">
        <v>318</v>
      </c>
      <c r="C1074" s="307" t="s">
        <v>2081</v>
      </c>
      <c r="D1074" s="307" t="s">
        <v>2082</v>
      </c>
      <c r="E1074" s="307" t="s">
        <v>2865</v>
      </c>
      <c r="F1074" s="302" t="s">
        <v>29</v>
      </c>
      <c r="G1074" s="302" t="s">
        <v>3943</v>
      </c>
      <c r="H1074" s="302"/>
      <c r="I1074" s="303"/>
      <c r="J1074" s="303"/>
      <c r="K1074" s="303"/>
    </row>
    <row r="1075" spans="1:11" x14ac:dyDescent="0.55000000000000004">
      <c r="A1075" s="301">
        <v>22</v>
      </c>
      <c r="B1075" s="307" t="s">
        <v>311</v>
      </c>
      <c r="C1075" s="307" t="s">
        <v>2083</v>
      </c>
      <c r="D1075" s="307" t="s">
        <v>2084</v>
      </c>
      <c r="E1075" s="307" t="s">
        <v>2865</v>
      </c>
      <c r="F1075" s="302" t="s">
        <v>29</v>
      </c>
      <c r="G1075" s="302" t="s">
        <v>3944</v>
      </c>
      <c r="H1075" s="302"/>
      <c r="I1075" s="303"/>
      <c r="J1075" s="303"/>
      <c r="K1075" s="303"/>
    </row>
    <row r="1076" spans="1:11" x14ac:dyDescent="0.55000000000000004">
      <c r="A1076" s="301">
        <v>23</v>
      </c>
      <c r="B1076" s="307" t="s">
        <v>311</v>
      </c>
      <c r="C1076" s="307" t="s">
        <v>2085</v>
      </c>
      <c r="D1076" s="307" t="s">
        <v>2086</v>
      </c>
      <c r="E1076" s="307" t="s">
        <v>2865</v>
      </c>
      <c r="F1076" s="302" t="s">
        <v>29</v>
      </c>
      <c r="G1076" s="302" t="s">
        <v>3945</v>
      </c>
      <c r="H1076" s="302"/>
      <c r="I1076" s="303"/>
      <c r="J1076" s="303"/>
      <c r="K1076" s="303"/>
    </row>
    <row r="1077" spans="1:11" x14ac:dyDescent="0.55000000000000004">
      <c r="A1077" s="301">
        <v>24</v>
      </c>
      <c r="B1077" s="307" t="s">
        <v>308</v>
      </c>
      <c r="C1077" s="307" t="s">
        <v>2087</v>
      </c>
      <c r="D1077" s="307" t="s">
        <v>2088</v>
      </c>
      <c r="E1077" s="307" t="s">
        <v>2865</v>
      </c>
      <c r="F1077" s="302" t="s">
        <v>29</v>
      </c>
      <c r="G1077" s="302" t="s">
        <v>3946</v>
      </c>
      <c r="H1077" s="302"/>
      <c r="I1077" s="303"/>
      <c r="J1077" s="303"/>
      <c r="K1077" s="303"/>
    </row>
    <row r="1078" spans="1:11" x14ac:dyDescent="0.55000000000000004">
      <c r="A1078" s="301">
        <v>25</v>
      </c>
      <c r="B1078" s="307" t="s">
        <v>308</v>
      </c>
      <c r="C1078" s="307" t="s">
        <v>2089</v>
      </c>
      <c r="D1078" s="307" t="s">
        <v>2090</v>
      </c>
      <c r="E1078" s="307" t="s">
        <v>2865</v>
      </c>
      <c r="F1078" s="302" t="s">
        <v>29</v>
      </c>
      <c r="G1078" s="302" t="s">
        <v>3947</v>
      </c>
      <c r="H1078" s="302"/>
      <c r="I1078" s="303"/>
      <c r="J1078" s="303"/>
      <c r="K1078" s="303"/>
    </row>
    <row r="1079" spans="1:11" x14ac:dyDescent="0.55000000000000004">
      <c r="A1079" s="301">
        <v>26</v>
      </c>
      <c r="B1079" s="307" t="s">
        <v>311</v>
      </c>
      <c r="C1079" s="307" t="s">
        <v>2091</v>
      </c>
      <c r="D1079" s="307" t="s">
        <v>2092</v>
      </c>
      <c r="E1079" s="307" t="s">
        <v>2865</v>
      </c>
      <c r="F1079" s="302" t="s">
        <v>29</v>
      </c>
      <c r="G1079" s="302" t="s">
        <v>3948</v>
      </c>
      <c r="H1079" s="302"/>
      <c r="I1079" s="303"/>
      <c r="J1079" s="303"/>
      <c r="K1079" s="303"/>
    </row>
    <row r="1080" spans="1:11" x14ac:dyDescent="0.55000000000000004">
      <c r="A1080" s="301">
        <v>27</v>
      </c>
      <c r="B1080" s="307" t="s">
        <v>308</v>
      </c>
      <c r="C1080" s="307" t="s">
        <v>2093</v>
      </c>
      <c r="D1080" s="307" t="s">
        <v>2094</v>
      </c>
      <c r="E1080" s="307" t="s">
        <v>2865</v>
      </c>
      <c r="F1080" s="302" t="s">
        <v>29</v>
      </c>
      <c r="G1080" s="302" t="s">
        <v>3949</v>
      </c>
      <c r="H1080" s="302"/>
      <c r="I1080" s="303"/>
      <c r="J1080" s="303"/>
      <c r="K1080" s="303"/>
    </row>
    <row r="1081" spans="1:11" x14ac:dyDescent="0.55000000000000004">
      <c r="A1081" s="301">
        <v>28</v>
      </c>
      <c r="B1081" s="307" t="s">
        <v>311</v>
      </c>
      <c r="C1081" s="307" t="s">
        <v>1309</v>
      </c>
      <c r="D1081" s="307" t="s">
        <v>2095</v>
      </c>
      <c r="E1081" s="307" t="s">
        <v>2865</v>
      </c>
      <c r="F1081" s="302" t="s">
        <v>29</v>
      </c>
      <c r="G1081" s="302" t="s">
        <v>3950</v>
      </c>
      <c r="H1081" s="302"/>
      <c r="I1081" s="303"/>
      <c r="J1081" s="303"/>
      <c r="K1081" s="303"/>
    </row>
    <row r="1082" spans="1:11" x14ac:dyDescent="0.55000000000000004">
      <c r="A1082" s="301">
        <v>29</v>
      </c>
      <c r="B1082" s="307" t="s">
        <v>318</v>
      </c>
      <c r="C1082" s="307" t="s">
        <v>2096</v>
      </c>
      <c r="D1082" s="307" t="s">
        <v>2097</v>
      </c>
      <c r="E1082" s="307" t="s">
        <v>2865</v>
      </c>
      <c r="F1082" s="302" t="s">
        <v>29</v>
      </c>
      <c r="G1082" s="302" t="s">
        <v>3951</v>
      </c>
      <c r="H1082" s="302"/>
      <c r="I1082" s="303"/>
      <c r="J1082" s="303"/>
      <c r="K1082" s="303"/>
    </row>
    <row r="1083" spans="1:11" x14ac:dyDescent="0.55000000000000004">
      <c r="A1083" s="301">
        <v>30</v>
      </c>
      <c r="B1083" s="307" t="s">
        <v>311</v>
      </c>
      <c r="C1083" s="307" t="s">
        <v>2098</v>
      </c>
      <c r="D1083" s="307" t="s">
        <v>2099</v>
      </c>
      <c r="E1083" s="307" t="s">
        <v>2865</v>
      </c>
      <c r="F1083" s="302" t="s">
        <v>29</v>
      </c>
      <c r="G1083" s="302" t="s">
        <v>3952</v>
      </c>
      <c r="H1083" s="302"/>
      <c r="I1083" s="303"/>
      <c r="J1083" s="303"/>
      <c r="K1083" s="303"/>
    </row>
    <row r="1084" spans="1:11" x14ac:dyDescent="0.55000000000000004">
      <c r="A1084" s="301">
        <v>31</v>
      </c>
      <c r="B1084" s="307" t="s">
        <v>318</v>
      </c>
      <c r="C1084" s="307" t="s">
        <v>351</v>
      </c>
      <c r="D1084" s="307" t="s">
        <v>2100</v>
      </c>
      <c r="E1084" s="307" t="s">
        <v>2865</v>
      </c>
      <c r="F1084" s="302" t="s">
        <v>29</v>
      </c>
      <c r="G1084" s="302" t="s">
        <v>3953</v>
      </c>
      <c r="H1084" s="302"/>
      <c r="I1084" s="303"/>
      <c r="J1084" s="303"/>
      <c r="K1084" s="303"/>
    </row>
    <row r="1085" spans="1:11" x14ac:dyDescent="0.55000000000000004">
      <c r="A1085" s="301">
        <v>32</v>
      </c>
      <c r="B1085" s="307" t="s">
        <v>308</v>
      </c>
      <c r="C1085" s="307" t="s">
        <v>2101</v>
      </c>
      <c r="D1085" s="307" t="s">
        <v>2102</v>
      </c>
      <c r="E1085" s="307" t="s">
        <v>2865</v>
      </c>
      <c r="F1085" s="302" t="s">
        <v>29</v>
      </c>
      <c r="G1085" s="302" t="s">
        <v>3954</v>
      </c>
      <c r="H1085" s="302"/>
      <c r="I1085" s="303"/>
      <c r="J1085" s="303"/>
      <c r="K1085" s="303"/>
    </row>
    <row r="1086" spans="1:11" x14ac:dyDescent="0.55000000000000004">
      <c r="A1086" s="301">
        <v>33</v>
      </c>
      <c r="B1086" s="307" t="s">
        <v>318</v>
      </c>
      <c r="C1086" s="307" t="s">
        <v>2103</v>
      </c>
      <c r="D1086" s="307" t="s">
        <v>2104</v>
      </c>
      <c r="E1086" s="307" t="s">
        <v>2865</v>
      </c>
      <c r="F1086" s="302" t="s">
        <v>29</v>
      </c>
      <c r="G1086" s="302" t="s">
        <v>3955</v>
      </c>
      <c r="H1086" s="302"/>
      <c r="I1086" s="303"/>
      <c r="J1086" s="303"/>
      <c r="K1086" s="303"/>
    </row>
    <row r="1087" spans="1:11" x14ac:dyDescent="0.55000000000000004">
      <c r="A1087" s="301">
        <v>34</v>
      </c>
      <c r="B1087" s="307" t="s">
        <v>311</v>
      </c>
      <c r="C1087" s="307" t="s">
        <v>2105</v>
      </c>
      <c r="D1087" s="307" t="s">
        <v>2106</v>
      </c>
      <c r="E1087" s="307" t="s">
        <v>2865</v>
      </c>
      <c r="F1087" s="302" t="s">
        <v>29</v>
      </c>
      <c r="G1087" s="302" t="s">
        <v>3956</v>
      </c>
      <c r="H1087" s="302"/>
      <c r="I1087" s="303"/>
      <c r="J1087" s="303"/>
      <c r="K1087" s="303"/>
    </row>
    <row r="1088" spans="1:11" x14ac:dyDescent="0.55000000000000004">
      <c r="A1088" s="301">
        <v>35</v>
      </c>
      <c r="B1088" s="307" t="s">
        <v>308</v>
      </c>
      <c r="C1088" s="307" t="s">
        <v>1903</v>
      </c>
      <c r="D1088" s="307" t="s">
        <v>2107</v>
      </c>
      <c r="E1088" s="307" t="s">
        <v>2865</v>
      </c>
      <c r="F1088" s="302" t="s">
        <v>29</v>
      </c>
      <c r="G1088" s="302" t="s">
        <v>3957</v>
      </c>
      <c r="H1088" s="302"/>
      <c r="I1088" s="303"/>
      <c r="J1088" s="303"/>
      <c r="K1088" s="303"/>
    </row>
    <row r="1089" spans="1:11" x14ac:dyDescent="0.55000000000000004">
      <c r="A1089" s="301">
        <v>36</v>
      </c>
      <c r="B1089" s="307" t="s">
        <v>311</v>
      </c>
      <c r="C1089" s="307" t="s">
        <v>2108</v>
      </c>
      <c r="D1089" s="307" t="s">
        <v>2109</v>
      </c>
      <c r="E1089" s="307" t="s">
        <v>2865</v>
      </c>
      <c r="F1089" s="302" t="s">
        <v>29</v>
      </c>
      <c r="G1089" s="302" t="s">
        <v>3958</v>
      </c>
      <c r="H1089" s="302"/>
      <c r="I1089" s="303"/>
      <c r="J1089" s="303"/>
      <c r="K1089" s="303"/>
    </row>
    <row r="1090" spans="1:11" x14ac:dyDescent="0.55000000000000004">
      <c r="A1090" s="301">
        <v>37</v>
      </c>
      <c r="B1090" s="307" t="s">
        <v>308</v>
      </c>
      <c r="C1090" s="307" t="s">
        <v>680</v>
      </c>
      <c r="D1090" s="307" t="s">
        <v>2110</v>
      </c>
      <c r="E1090" s="307" t="s">
        <v>2865</v>
      </c>
      <c r="F1090" s="302" t="s">
        <v>29</v>
      </c>
      <c r="G1090" s="302" t="s">
        <v>3959</v>
      </c>
      <c r="H1090" s="302"/>
      <c r="I1090" s="303"/>
      <c r="J1090" s="303"/>
      <c r="K1090" s="303"/>
    </row>
    <row r="1091" spans="1:11" x14ac:dyDescent="0.55000000000000004">
      <c r="A1091" s="301">
        <v>38</v>
      </c>
      <c r="B1091" s="307" t="s">
        <v>308</v>
      </c>
      <c r="C1091" s="307" t="s">
        <v>2111</v>
      </c>
      <c r="D1091" s="307" t="s">
        <v>2112</v>
      </c>
      <c r="E1091" s="307" t="s">
        <v>2865</v>
      </c>
      <c r="F1091" s="302" t="s">
        <v>29</v>
      </c>
      <c r="G1091" s="302" t="s">
        <v>3960</v>
      </c>
      <c r="H1091" s="302"/>
      <c r="I1091" s="303"/>
      <c r="J1091" s="303"/>
      <c r="K1091" s="303"/>
    </row>
    <row r="1092" spans="1:11" x14ac:dyDescent="0.55000000000000004">
      <c r="A1092" s="301">
        <v>39</v>
      </c>
      <c r="B1092" s="307" t="s">
        <v>308</v>
      </c>
      <c r="C1092" s="307" t="s">
        <v>2113</v>
      </c>
      <c r="D1092" s="307" t="s">
        <v>2114</v>
      </c>
      <c r="E1092" s="307" t="s">
        <v>2865</v>
      </c>
      <c r="F1092" s="302" t="s">
        <v>29</v>
      </c>
      <c r="G1092" s="302" t="s">
        <v>3961</v>
      </c>
      <c r="H1092" s="302"/>
      <c r="I1092" s="303"/>
      <c r="J1092" s="303"/>
      <c r="K1092" s="303"/>
    </row>
    <row r="1093" spans="1:11" x14ac:dyDescent="0.55000000000000004">
      <c r="A1093" s="301">
        <v>40</v>
      </c>
      <c r="B1093" s="307" t="s">
        <v>311</v>
      </c>
      <c r="C1093" s="307" t="s">
        <v>2115</v>
      </c>
      <c r="D1093" s="307" t="s">
        <v>2116</v>
      </c>
      <c r="E1093" s="307" t="s">
        <v>2865</v>
      </c>
      <c r="F1093" s="302" t="s">
        <v>29</v>
      </c>
      <c r="G1093" s="302" t="s">
        <v>3962</v>
      </c>
      <c r="H1093" s="302"/>
      <c r="I1093" s="303"/>
      <c r="J1093" s="303"/>
      <c r="K1093" s="303"/>
    </row>
    <row r="1094" spans="1:11" x14ac:dyDescent="0.55000000000000004">
      <c r="A1094" s="301">
        <v>41</v>
      </c>
      <c r="B1094" s="307" t="s">
        <v>308</v>
      </c>
      <c r="C1094" s="307" t="s">
        <v>2117</v>
      </c>
      <c r="D1094" s="307" t="s">
        <v>2118</v>
      </c>
      <c r="E1094" s="307" t="s">
        <v>2865</v>
      </c>
      <c r="F1094" s="302" t="s">
        <v>29</v>
      </c>
      <c r="G1094" s="302" t="s">
        <v>3963</v>
      </c>
      <c r="H1094" s="302"/>
      <c r="I1094" s="303"/>
      <c r="J1094" s="303"/>
      <c r="K1094" s="303"/>
    </row>
    <row r="1095" spans="1:11" x14ac:dyDescent="0.55000000000000004">
      <c r="A1095" s="301">
        <v>42</v>
      </c>
      <c r="B1095" s="307" t="s">
        <v>318</v>
      </c>
      <c r="C1095" s="307" t="s">
        <v>2119</v>
      </c>
      <c r="D1095" s="307" t="s">
        <v>2120</v>
      </c>
      <c r="E1095" s="307" t="s">
        <v>2865</v>
      </c>
      <c r="F1095" s="302" t="s">
        <v>29</v>
      </c>
      <c r="G1095" s="302" t="s">
        <v>3964</v>
      </c>
      <c r="H1095" s="302"/>
      <c r="I1095" s="303"/>
      <c r="J1095" s="303"/>
      <c r="K1095" s="303"/>
    </row>
    <row r="1096" spans="1:11" s="297" customFormat="1" x14ac:dyDescent="0.55000000000000004">
      <c r="A1096" s="301">
        <v>43</v>
      </c>
      <c r="B1096" s="307" t="s">
        <v>318</v>
      </c>
      <c r="C1096" s="307" t="s">
        <v>2121</v>
      </c>
      <c r="D1096" s="307" t="s">
        <v>2078</v>
      </c>
      <c r="E1096" s="307" t="s">
        <v>2865</v>
      </c>
      <c r="F1096" s="302" t="s">
        <v>29</v>
      </c>
      <c r="G1096" s="302" t="s">
        <v>3965</v>
      </c>
      <c r="H1096" s="302"/>
      <c r="I1096" s="303"/>
      <c r="J1096" s="303"/>
      <c r="K1096" s="303"/>
    </row>
    <row r="1097" spans="1:11" x14ac:dyDescent="0.55000000000000004">
      <c r="A1097" s="301">
        <v>44</v>
      </c>
      <c r="B1097" s="307" t="s">
        <v>318</v>
      </c>
      <c r="C1097" s="307" t="s">
        <v>2122</v>
      </c>
      <c r="D1097" s="307" t="s">
        <v>2123</v>
      </c>
      <c r="E1097" s="307" t="s">
        <v>2865</v>
      </c>
      <c r="F1097" s="302" t="s">
        <v>29</v>
      </c>
      <c r="G1097" s="302" t="s">
        <v>3966</v>
      </c>
      <c r="H1097" s="302"/>
      <c r="I1097" s="303"/>
      <c r="J1097" s="303"/>
      <c r="K1097" s="303"/>
    </row>
    <row r="1098" spans="1:11" x14ac:dyDescent="0.55000000000000004">
      <c r="A1098" s="301">
        <v>45</v>
      </c>
      <c r="B1098" s="307" t="s">
        <v>318</v>
      </c>
      <c r="C1098" s="307" t="s">
        <v>1054</v>
      </c>
      <c r="D1098" s="307" t="s">
        <v>2124</v>
      </c>
      <c r="E1098" s="307" t="s">
        <v>2865</v>
      </c>
      <c r="F1098" s="302" t="s">
        <v>29</v>
      </c>
      <c r="G1098" s="302" t="s">
        <v>3967</v>
      </c>
      <c r="H1098" s="302"/>
      <c r="I1098" s="303"/>
      <c r="J1098" s="303"/>
      <c r="K1098" s="303"/>
    </row>
    <row r="1099" spans="1:11" x14ac:dyDescent="0.55000000000000004">
      <c r="A1099" s="301">
        <v>46</v>
      </c>
      <c r="B1099" s="307" t="s">
        <v>318</v>
      </c>
      <c r="C1099" s="307" t="s">
        <v>2125</v>
      </c>
      <c r="D1099" s="307" t="s">
        <v>2126</v>
      </c>
      <c r="E1099" s="307" t="s">
        <v>2865</v>
      </c>
      <c r="F1099" s="302" t="s">
        <v>29</v>
      </c>
      <c r="G1099" s="302" t="s">
        <v>3968</v>
      </c>
      <c r="H1099" s="302"/>
      <c r="I1099" s="303"/>
      <c r="J1099" s="303"/>
      <c r="K1099" s="303"/>
    </row>
    <row r="1100" spans="1:11" x14ac:dyDescent="0.55000000000000004">
      <c r="A1100" s="301">
        <v>47</v>
      </c>
      <c r="B1100" s="307" t="s">
        <v>311</v>
      </c>
      <c r="C1100" s="307" t="s">
        <v>419</v>
      </c>
      <c r="D1100" s="307" t="s">
        <v>2127</v>
      </c>
      <c r="E1100" s="307" t="s">
        <v>2865</v>
      </c>
      <c r="F1100" s="302" t="s">
        <v>29</v>
      </c>
      <c r="G1100" s="302" t="s">
        <v>3969</v>
      </c>
      <c r="H1100" s="302"/>
      <c r="I1100" s="303"/>
      <c r="J1100" s="303"/>
      <c r="K1100" s="303"/>
    </row>
    <row r="1101" spans="1:11" x14ac:dyDescent="0.55000000000000004">
      <c r="A1101" s="301">
        <v>48</v>
      </c>
      <c r="B1101" s="307" t="s">
        <v>371</v>
      </c>
      <c r="C1101" s="307" t="s">
        <v>899</v>
      </c>
      <c r="D1101" s="307" t="s">
        <v>2128</v>
      </c>
      <c r="E1101" s="307" t="s">
        <v>2865</v>
      </c>
      <c r="F1101" s="302" t="s">
        <v>29</v>
      </c>
      <c r="G1101" s="302" t="s">
        <v>3970</v>
      </c>
      <c r="H1101" s="302"/>
      <c r="I1101" s="303"/>
      <c r="J1101" s="303"/>
      <c r="K1101" s="303"/>
    </row>
    <row r="1102" spans="1:11" x14ac:dyDescent="0.55000000000000004">
      <c r="A1102" s="301">
        <v>49</v>
      </c>
      <c r="B1102" s="307" t="s">
        <v>311</v>
      </c>
      <c r="C1102" s="307" t="s">
        <v>688</v>
      </c>
      <c r="D1102" s="307" t="s">
        <v>2067</v>
      </c>
      <c r="E1102" s="307" t="s">
        <v>2865</v>
      </c>
      <c r="F1102" s="302" t="s">
        <v>29</v>
      </c>
      <c r="G1102" s="302" t="s">
        <v>3971</v>
      </c>
      <c r="H1102" s="302"/>
      <c r="I1102" s="303"/>
      <c r="J1102" s="303"/>
      <c r="K1102" s="303"/>
    </row>
    <row r="1103" spans="1:11" x14ac:dyDescent="0.55000000000000004">
      <c r="A1103" s="301">
        <v>50</v>
      </c>
      <c r="B1103" s="307" t="s">
        <v>308</v>
      </c>
      <c r="C1103" s="307" t="s">
        <v>2129</v>
      </c>
      <c r="D1103" s="307" t="s">
        <v>2130</v>
      </c>
      <c r="E1103" s="307" t="s">
        <v>2865</v>
      </c>
      <c r="F1103" s="302" t="s">
        <v>29</v>
      </c>
      <c r="G1103" s="302" t="s">
        <v>3972</v>
      </c>
      <c r="H1103" s="302"/>
      <c r="I1103" s="303"/>
      <c r="J1103" s="303"/>
      <c r="K1103" s="303"/>
    </row>
    <row r="1104" spans="1:11" x14ac:dyDescent="0.55000000000000004">
      <c r="A1104" s="301">
        <v>51</v>
      </c>
      <c r="B1104" s="307" t="s">
        <v>311</v>
      </c>
      <c r="C1104" s="307" t="s">
        <v>1046</v>
      </c>
      <c r="D1104" s="307" t="s">
        <v>2131</v>
      </c>
      <c r="E1104" s="307" t="s">
        <v>2865</v>
      </c>
      <c r="F1104" s="302" t="s">
        <v>29</v>
      </c>
      <c r="G1104" s="302" t="s">
        <v>3973</v>
      </c>
      <c r="H1104" s="302"/>
      <c r="I1104" s="303"/>
      <c r="J1104" s="303"/>
      <c r="K1104" s="303"/>
    </row>
    <row r="1105" spans="1:11" x14ac:dyDescent="0.55000000000000004">
      <c r="A1105" s="301">
        <v>52</v>
      </c>
      <c r="B1105" s="307" t="s">
        <v>308</v>
      </c>
      <c r="C1105" s="307" t="s">
        <v>2132</v>
      </c>
      <c r="D1105" s="307" t="s">
        <v>2133</v>
      </c>
      <c r="E1105" s="307" t="s">
        <v>2865</v>
      </c>
      <c r="F1105" s="302" t="s">
        <v>29</v>
      </c>
      <c r="G1105" s="302" t="s">
        <v>3974</v>
      </c>
      <c r="H1105" s="302"/>
      <c r="I1105" s="303"/>
      <c r="J1105" s="303"/>
      <c r="K1105" s="303"/>
    </row>
    <row r="1106" spans="1:11" x14ac:dyDescent="0.55000000000000004">
      <c r="A1106" s="301">
        <v>53</v>
      </c>
      <c r="B1106" s="307" t="s">
        <v>318</v>
      </c>
      <c r="C1106" s="307" t="s">
        <v>2134</v>
      </c>
      <c r="D1106" s="307" t="s">
        <v>2135</v>
      </c>
      <c r="E1106" s="307" t="s">
        <v>2865</v>
      </c>
      <c r="F1106" s="302" t="s">
        <v>29</v>
      </c>
      <c r="G1106" s="302" t="s">
        <v>3975</v>
      </c>
      <c r="H1106" s="302"/>
      <c r="I1106" s="303"/>
      <c r="J1106" s="303"/>
      <c r="K1106" s="303"/>
    </row>
    <row r="1107" spans="1:11" x14ac:dyDescent="0.55000000000000004">
      <c r="A1107" s="301">
        <v>54</v>
      </c>
      <c r="B1107" s="307" t="s">
        <v>318</v>
      </c>
      <c r="C1107" s="307" t="s">
        <v>2136</v>
      </c>
      <c r="D1107" s="307" t="s">
        <v>2137</v>
      </c>
      <c r="E1107" s="307" t="s">
        <v>2865</v>
      </c>
      <c r="F1107" s="302" t="s">
        <v>29</v>
      </c>
      <c r="G1107" s="302" t="s">
        <v>3976</v>
      </c>
      <c r="H1107" s="302"/>
      <c r="I1107" s="303"/>
      <c r="J1107" s="303"/>
      <c r="K1107" s="303"/>
    </row>
    <row r="1108" spans="1:11" x14ac:dyDescent="0.55000000000000004">
      <c r="A1108" s="301">
        <v>55</v>
      </c>
      <c r="B1108" s="307" t="s">
        <v>308</v>
      </c>
      <c r="C1108" s="307" t="s">
        <v>1036</v>
      </c>
      <c r="D1108" s="307" t="s">
        <v>2138</v>
      </c>
      <c r="E1108" s="307" t="s">
        <v>2865</v>
      </c>
      <c r="F1108" s="302" t="s">
        <v>29</v>
      </c>
      <c r="G1108" s="302" t="s">
        <v>3977</v>
      </c>
      <c r="H1108" s="302"/>
      <c r="I1108" s="303"/>
      <c r="J1108" s="303"/>
      <c r="K1108" s="303"/>
    </row>
    <row r="1109" spans="1:11" x14ac:dyDescent="0.55000000000000004">
      <c r="A1109" s="301">
        <v>56</v>
      </c>
      <c r="B1109" s="307" t="s">
        <v>318</v>
      </c>
      <c r="C1109" s="307" t="s">
        <v>2139</v>
      </c>
      <c r="D1109" s="307" t="s">
        <v>2140</v>
      </c>
      <c r="E1109" s="307" t="s">
        <v>2865</v>
      </c>
      <c r="F1109" s="302" t="s">
        <v>29</v>
      </c>
      <c r="G1109" s="302" t="s">
        <v>3978</v>
      </c>
      <c r="H1109" s="302"/>
      <c r="I1109" s="303"/>
      <c r="J1109" s="303"/>
      <c r="K1109" s="303"/>
    </row>
    <row r="1110" spans="1:11" x14ac:dyDescent="0.55000000000000004">
      <c r="A1110" s="301">
        <v>57</v>
      </c>
      <c r="B1110" s="307" t="s">
        <v>311</v>
      </c>
      <c r="C1110" s="307" t="s">
        <v>2141</v>
      </c>
      <c r="D1110" s="307" t="s">
        <v>2142</v>
      </c>
      <c r="E1110" s="307" t="s">
        <v>2865</v>
      </c>
      <c r="F1110" s="302" t="s">
        <v>29</v>
      </c>
      <c r="G1110" s="302" t="s">
        <v>3979</v>
      </c>
      <c r="H1110" s="302"/>
      <c r="I1110" s="303"/>
      <c r="J1110" s="303"/>
      <c r="K1110" s="303"/>
    </row>
    <row r="1111" spans="1:11" x14ac:dyDescent="0.55000000000000004">
      <c r="A1111" s="301">
        <v>58</v>
      </c>
      <c r="B1111" s="307" t="s">
        <v>311</v>
      </c>
      <c r="C1111" s="307" t="s">
        <v>2143</v>
      </c>
      <c r="D1111" s="307" t="s">
        <v>2144</v>
      </c>
      <c r="E1111" s="307" t="s">
        <v>2865</v>
      </c>
      <c r="F1111" s="302" t="s">
        <v>29</v>
      </c>
      <c r="G1111" s="302" t="s">
        <v>3980</v>
      </c>
      <c r="H1111" s="302"/>
      <c r="I1111" s="303"/>
      <c r="J1111" s="303"/>
      <c r="K1111" s="303"/>
    </row>
    <row r="1112" spans="1:11" x14ac:dyDescent="0.55000000000000004">
      <c r="A1112" s="301">
        <v>59</v>
      </c>
      <c r="B1112" s="307" t="s">
        <v>311</v>
      </c>
      <c r="C1112" s="307" t="s">
        <v>1050</v>
      </c>
      <c r="D1112" s="307" t="s">
        <v>2145</v>
      </c>
      <c r="E1112" s="307" t="s">
        <v>2865</v>
      </c>
      <c r="F1112" s="302" t="s">
        <v>29</v>
      </c>
      <c r="G1112" s="302" t="s">
        <v>3981</v>
      </c>
      <c r="H1112" s="302"/>
      <c r="I1112" s="303"/>
      <c r="J1112" s="303"/>
      <c r="K1112" s="303"/>
    </row>
    <row r="1113" spans="1:11" x14ac:dyDescent="0.55000000000000004">
      <c r="A1113" s="301">
        <v>60</v>
      </c>
      <c r="B1113" s="307" t="s">
        <v>318</v>
      </c>
      <c r="C1113" s="307" t="s">
        <v>942</v>
      </c>
      <c r="D1113" s="307" t="s">
        <v>2146</v>
      </c>
      <c r="E1113" s="307" t="s">
        <v>2865</v>
      </c>
      <c r="F1113" s="302" t="s">
        <v>29</v>
      </c>
      <c r="G1113" s="302" t="s">
        <v>3982</v>
      </c>
      <c r="H1113" s="302"/>
      <c r="I1113" s="303"/>
      <c r="J1113" s="303"/>
      <c r="K1113" s="303"/>
    </row>
    <row r="1114" spans="1:11" x14ac:dyDescent="0.55000000000000004">
      <c r="A1114" s="301">
        <v>61</v>
      </c>
      <c r="B1114" s="307" t="s">
        <v>308</v>
      </c>
      <c r="C1114" s="307" t="s">
        <v>2147</v>
      </c>
      <c r="D1114" s="307" t="s">
        <v>2148</v>
      </c>
      <c r="E1114" s="307" t="s">
        <v>2865</v>
      </c>
      <c r="F1114" s="302" t="s">
        <v>29</v>
      </c>
      <c r="G1114" s="302" t="s">
        <v>3983</v>
      </c>
      <c r="H1114" s="302"/>
      <c r="I1114" s="303"/>
      <c r="J1114" s="303"/>
      <c r="K1114" s="303"/>
    </row>
    <row r="1115" spans="1:11" x14ac:dyDescent="0.55000000000000004">
      <c r="A1115" s="301">
        <v>62</v>
      </c>
      <c r="B1115" s="307" t="s">
        <v>311</v>
      </c>
      <c r="C1115" s="307" t="s">
        <v>509</v>
      </c>
      <c r="D1115" s="307" t="s">
        <v>2149</v>
      </c>
      <c r="E1115" s="307" t="s">
        <v>2865</v>
      </c>
      <c r="F1115" s="302" t="s">
        <v>29</v>
      </c>
      <c r="G1115" s="302" t="s">
        <v>3984</v>
      </c>
      <c r="H1115" s="302"/>
      <c r="I1115" s="303"/>
      <c r="J1115" s="303"/>
      <c r="K1115" s="303"/>
    </row>
    <row r="1116" spans="1:11" x14ac:dyDescent="0.55000000000000004">
      <c r="A1116" s="301">
        <v>63</v>
      </c>
      <c r="B1116" s="307" t="s">
        <v>308</v>
      </c>
      <c r="C1116" s="307" t="s">
        <v>940</v>
      </c>
      <c r="D1116" s="307" t="s">
        <v>2150</v>
      </c>
      <c r="E1116" s="307" t="s">
        <v>2865</v>
      </c>
      <c r="F1116" s="302" t="s">
        <v>29</v>
      </c>
      <c r="G1116" s="302" t="s">
        <v>3985</v>
      </c>
      <c r="H1116" s="302"/>
      <c r="I1116" s="303"/>
      <c r="J1116" s="303"/>
      <c r="K1116" s="303"/>
    </row>
    <row r="1117" spans="1:11" x14ac:dyDescent="0.55000000000000004">
      <c r="A1117" s="301">
        <v>64</v>
      </c>
      <c r="B1117" s="307" t="s">
        <v>308</v>
      </c>
      <c r="C1117" s="307" t="s">
        <v>1815</v>
      </c>
      <c r="D1117" s="307" t="s">
        <v>2151</v>
      </c>
      <c r="E1117" s="307" t="s">
        <v>2865</v>
      </c>
      <c r="F1117" s="302" t="s">
        <v>29</v>
      </c>
      <c r="G1117" s="302" t="s">
        <v>3986</v>
      </c>
      <c r="H1117" s="302"/>
      <c r="I1117" s="303"/>
      <c r="J1117" s="303"/>
      <c r="K1117" s="303"/>
    </row>
    <row r="1118" spans="1:11" x14ac:dyDescent="0.55000000000000004">
      <c r="A1118" s="301">
        <v>65</v>
      </c>
      <c r="B1118" s="307" t="s">
        <v>308</v>
      </c>
      <c r="C1118" s="307" t="s">
        <v>2152</v>
      </c>
      <c r="D1118" s="307" t="s">
        <v>2153</v>
      </c>
      <c r="E1118" s="307" t="s">
        <v>2865</v>
      </c>
      <c r="F1118" s="302" t="s">
        <v>29</v>
      </c>
      <c r="G1118" s="302" t="s">
        <v>3987</v>
      </c>
      <c r="H1118" s="302"/>
      <c r="I1118" s="303"/>
      <c r="J1118" s="303"/>
      <c r="K1118" s="303"/>
    </row>
    <row r="1119" spans="1:11" x14ac:dyDescent="0.55000000000000004">
      <c r="A1119" s="301">
        <v>66</v>
      </c>
      <c r="B1119" s="307" t="s">
        <v>318</v>
      </c>
      <c r="C1119" s="307" t="s">
        <v>2154</v>
      </c>
      <c r="D1119" s="307" t="s">
        <v>2155</v>
      </c>
      <c r="E1119" s="307" t="s">
        <v>2865</v>
      </c>
      <c r="F1119" s="302" t="s">
        <v>29</v>
      </c>
      <c r="G1119" s="302" t="s">
        <v>3988</v>
      </c>
      <c r="H1119" s="302"/>
      <c r="I1119" s="303"/>
      <c r="J1119" s="303"/>
      <c r="K1119" s="303"/>
    </row>
    <row r="1120" spans="1:11" x14ac:dyDescent="0.55000000000000004">
      <c r="A1120" s="301">
        <v>67</v>
      </c>
      <c r="B1120" s="307" t="s">
        <v>308</v>
      </c>
      <c r="C1120" s="307" t="s">
        <v>980</v>
      </c>
      <c r="D1120" s="307" t="s">
        <v>2156</v>
      </c>
      <c r="E1120" s="307" t="s">
        <v>2865</v>
      </c>
      <c r="F1120" s="302" t="s">
        <v>29</v>
      </c>
      <c r="G1120" s="302" t="s">
        <v>3989</v>
      </c>
      <c r="H1120" s="302"/>
      <c r="I1120" s="303"/>
      <c r="J1120" s="303"/>
      <c r="K1120" s="303"/>
    </row>
    <row r="1121" spans="1:11" x14ac:dyDescent="0.55000000000000004">
      <c r="A1121" s="301">
        <v>68</v>
      </c>
      <c r="B1121" s="307" t="s">
        <v>311</v>
      </c>
      <c r="C1121" s="307" t="s">
        <v>2157</v>
      </c>
      <c r="D1121" s="307" t="s">
        <v>2158</v>
      </c>
      <c r="E1121" s="307" t="s">
        <v>2865</v>
      </c>
      <c r="F1121" s="302" t="s">
        <v>29</v>
      </c>
      <c r="G1121" s="302" t="s">
        <v>3990</v>
      </c>
      <c r="H1121" s="302"/>
      <c r="I1121" s="303"/>
      <c r="J1121" s="303"/>
      <c r="K1121" s="303"/>
    </row>
    <row r="1122" spans="1:11" x14ac:dyDescent="0.55000000000000004">
      <c r="A1122" s="301">
        <v>69</v>
      </c>
      <c r="B1122" s="307" t="s">
        <v>318</v>
      </c>
      <c r="C1122" s="307" t="s">
        <v>2159</v>
      </c>
      <c r="D1122" s="307" t="s">
        <v>1449</v>
      </c>
      <c r="E1122" s="307" t="s">
        <v>2865</v>
      </c>
      <c r="F1122" s="302" t="s">
        <v>29</v>
      </c>
      <c r="G1122" s="302" t="s">
        <v>3991</v>
      </c>
      <c r="H1122" s="302"/>
      <c r="I1122" s="303"/>
      <c r="J1122" s="303"/>
      <c r="K1122" s="303"/>
    </row>
    <row r="1123" spans="1:11" s="297" customFormat="1" x14ac:dyDescent="0.55000000000000004">
      <c r="A1123" s="301">
        <v>70</v>
      </c>
      <c r="B1123" s="307" t="s">
        <v>311</v>
      </c>
      <c r="C1123" s="307" t="s">
        <v>1050</v>
      </c>
      <c r="D1123" s="307" t="s">
        <v>2160</v>
      </c>
      <c r="E1123" s="307" t="s">
        <v>2865</v>
      </c>
      <c r="F1123" s="302" t="s">
        <v>29</v>
      </c>
      <c r="G1123" s="302" t="s">
        <v>3992</v>
      </c>
      <c r="H1123" s="302"/>
      <c r="I1123" s="303"/>
      <c r="J1123" s="303"/>
      <c r="K1123" s="303"/>
    </row>
    <row r="1124" spans="1:11" x14ac:dyDescent="0.55000000000000004">
      <c r="A1124" s="301">
        <v>71</v>
      </c>
      <c r="B1124" s="307" t="s">
        <v>318</v>
      </c>
      <c r="C1124" s="307" t="s">
        <v>2161</v>
      </c>
      <c r="D1124" s="307" t="s">
        <v>2162</v>
      </c>
      <c r="E1124" s="307" t="s">
        <v>2865</v>
      </c>
      <c r="F1124" s="302" t="s">
        <v>29</v>
      </c>
      <c r="G1124" s="302" t="s">
        <v>3993</v>
      </c>
      <c r="H1124" s="302"/>
      <c r="I1124" s="303"/>
      <c r="J1124" s="303"/>
      <c r="K1124" s="303"/>
    </row>
    <row r="1125" spans="1:11" x14ac:dyDescent="0.55000000000000004">
      <c r="A1125" s="301">
        <v>72</v>
      </c>
      <c r="B1125" s="307" t="s">
        <v>311</v>
      </c>
      <c r="C1125" s="307" t="s">
        <v>419</v>
      </c>
      <c r="D1125" s="307" t="s">
        <v>2163</v>
      </c>
      <c r="E1125" s="307" t="s">
        <v>2865</v>
      </c>
      <c r="F1125" s="302" t="s">
        <v>29</v>
      </c>
      <c r="G1125" s="302" t="s">
        <v>3994</v>
      </c>
      <c r="H1125" s="302"/>
      <c r="I1125" s="303"/>
      <c r="J1125" s="303"/>
      <c r="K1125" s="303"/>
    </row>
    <row r="1126" spans="1:11" s="297" customFormat="1" x14ac:dyDescent="0.55000000000000004">
      <c r="A1126" s="301">
        <v>73</v>
      </c>
      <c r="B1126" s="307" t="s">
        <v>318</v>
      </c>
      <c r="C1126" s="307" t="s">
        <v>1846</v>
      </c>
      <c r="D1126" s="307" t="s">
        <v>2164</v>
      </c>
      <c r="E1126" s="307" t="s">
        <v>2865</v>
      </c>
      <c r="F1126" s="302" t="s">
        <v>29</v>
      </c>
      <c r="G1126" s="302" t="s">
        <v>3995</v>
      </c>
      <c r="H1126" s="302"/>
      <c r="I1126" s="303"/>
      <c r="J1126" s="303"/>
      <c r="K1126" s="303"/>
    </row>
    <row r="1127" spans="1:11" x14ac:dyDescent="0.55000000000000004">
      <c r="A1127" s="301">
        <v>74</v>
      </c>
      <c r="B1127" s="307" t="s">
        <v>318</v>
      </c>
      <c r="C1127" s="307" t="s">
        <v>2165</v>
      </c>
      <c r="D1127" s="307" t="s">
        <v>2166</v>
      </c>
      <c r="E1127" s="307" t="s">
        <v>2865</v>
      </c>
      <c r="F1127" s="302" t="s">
        <v>29</v>
      </c>
      <c r="G1127" s="302" t="s">
        <v>3996</v>
      </c>
      <c r="H1127" s="302"/>
      <c r="I1127" s="303"/>
      <c r="J1127" s="303"/>
      <c r="K1127" s="303"/>
    </row>
    <row r="1128" spans="1:11" x14ac:dyDescent="0.55000000000000004">
      <c r="A1128" s="301">
        <v>75</v>
      </c>
      <c r="B1128" s="307" t="s">
        <v>318</v>
      </c>
      <c r="C1128" s="307" t="s">
        <v>2167</v>
      </c>
      <c r="D1128" s="307" t="s">
        <v>2168</v>
      </c>
      <c r="E1128" s="307" t="s">
        <v>2865</v>
      </c>
      <c r="F1128" s="302" t="s">
        <v>29</v>
      </c>
      <c r="G1128" s="302" t="s">
        <v>3997</v>
      </c>
      <c r="H1128" s="302"/>
      <c r="I1128" s="303"/>
      <c r="J1128" s="303"/>
      <c r="K1128" s="303"/>
    </row>
    <row r="1129" spans="1:11" x14ac:dyDescent="0.55000000000000004">
      <c r="A1129" s="301">
        <v>76</v>
      </c>
      <c r="B1129" s="307" t="s">
        <v>318</v>
      </c>
      <c r="C1129" s="307" t="s">
        <v>2169</v>
      </c>
      <c r="D1129" s="307" t="s">
        <v>2170</v>
      </c>
      <c r="E1129" s="307" t="s">
        <v>2865</v>
      </c>
      <c r="F1129" s="302" t="s">
        <v>29</v>
      </c>
      <c r="G1129" s="302" t="s">
        <v>3998</v>
      </c>
      <c r="H1129" s="302"/>
      <c r="I1129" s="303"/>
      <c r="J1129" s="303"/>
      <c r="K1129" s="303"/>
    </row>
    <row r="1130" spans="1:11" x14ac:dyDescent="0.55000000000000004">
      <c r="A1130" s="301">
        <v>77</v>
      </c>
      <c r="B1130" s="307" t="s">
        <v>308</v>
      </c>
      <c r="C1130" s="307" t="s">
        <v>2171</v>
      </c>
      <c r="D1130" s="307" t="s">
        <v>2172</v>
      </c>
      <c r="E1130" s="307" t="s">
        <v>2865</v>
      </c>
      <c r="F1130" s="302" t="s">
        <v>29</v>
      </c>
      <c r="G1130" s="302" t="s">
        <v>3999</v>
      </c>
      <c r="H1130" s="302"/>
      <c r="I1130" s="303"/>
      <c r="J1130" s="303"/>
      <c r="K1130" s="303"/>
    </row>
    <row r="1131" spans="1:11" x14ac:dyDescent="0.55000000000000004">
      <c r="A1131" s="301">
        <v>78</v>
      </c>
      <c r="B1131" s="307" t="s">
        <v>318</v>
      </c>
      <c r="C1131" s="307" t="s">
        <v>2173</v>
      </c>
      <c r="D1131" s="307" t="s">
        <v>2174</v>
      </c>
      <c r="E1131" s="307" t="s">
        <v>2865</v>
      </c>
      <c r="F1131" s="302" t="s">
        <v>29</v>
      </c>
      <c r="G1131" s="302" t="s">
        <v>4000</v>
      </c>
      <c r="H1131" s="302"/>
      <c r="I1131" s="303"/>
      <c r="J1131" s="303"/>
      <c r="K1131" s="303"/>
    </row>
    <row r="1132" spans="1:11" s="297" customFormat="1" x14ac:dyDescent="0.55000000000000004">
      <c r="A1132" s="301">
        <v>79</v>
      </c>
      <c r="B1132" s="307" t="s">
        <v>311</v>
      </c>
      <c r="C1132" s="307" t="s">
        <v>2175</v>
      </c>
      <c r="D1132" s="307" t="s">
        <v>2176</v>
      </c>
      <c r="E1132" s="307" t="s">
        <v>2865</v>
      </c>
      <c r="F1132" s="302" t="s">
        <v>29</v>
      </c>
      <c r="G1132" s="302" t="s">
        <v>4001</v>
      </c>
      <c r="H1132" s="302"/>
      <c r="I1132" s="303"/>
      <c r="J1132" s="303"/>
      <c r="K1132" s="303"/>
    </row>
    <row r="1133" spans="1:11" x14ac:dyDescent="0.55000000000000004">
      <c r="A1133" s="301">
        <v>80</v>
      </c>
      <c r="B1133" s="307" t="s">
        <v>318</v>
      </c>
      <c r="C1133" s="307" t="s">
        <v>2177</v>
      </c>
      <c r="D1133" s="307" t="s">
        <v>2178</v>
      </c>
      <c r="E1133" s="307" t="s">
        <v>2865</v>
      </c>
      <c r="F1133" s="302" t="s">
        <v>29</v>
      </c>
      <c r="G1133" s="302" t="s">
        <v>4002</v>
      </c>
      <c r="H1133" s="302"/>
      <c r="I1133" s="303"/>
      <c r="J1133" s="303"/>
      <c r="K1133" s="303"/>
    </row>
    <row r="1134" spans="1:11" x14ac:dyDescent="0.55000000000000004">
      <c r="A1134" s="301">
        <v>81</v>
      </c>
      <c r="B1134" s="307" t="s">
        <v>308</v>
      </c>
      <c r="C1134" s="307" t="s">
        <v>2179</v>
      </c>
      <c r="D1134" s="307" t="s">
        <v>2180</v>
      </c>
      <c r="E1134" s="307" t="s">
        <v>2865</v>
      </c>
      <c r="F1134" s="302" t="s">
        <v>29</v>
      </c>
      <c r="G1134" s="302" t="s">
        <v>4003</v>
      </c>
      <c r="H1134" s="302"/>
      <c r="I1134" s="303"/>
      <c r="J1134" s="303"/>
      <c r="K1134" s="303"/>
    </row>
    <row r="1135" spans="1:11" x14ac:dyDescent="0.55000000000000004">
      <c r="A1135" s="301">
        <v>82</v>
      </c>
      <c r="B1135" s="307" t="s">
        <v>308</v>
      </c>
      <c r="C1135" s="307" t="s">
        <v>2181</v>
      </c>
      <c r="D1135" s="307" t="s">
        <v>2182</v>
      </c>
      <c r="E1135" s="307" t="s">
        <v>2865</v>
      </c>
      <c r="F1135" s="302" t="s">
        <v>29</v>
      </c>
      <c r="G1135" s="302" t="s">
        <v>4004</v>
      </c>
      <c r="H1135" s="302"/>
      <c r="I1135" s="303"/>
      <c r="J1135" s="303"/>
      <c r="K1135" s="303"/>
    </row>
    <row r="1136" spans="1:11" x14ac:dyDescent="0.55000000000000004">
      <c r="A1136" s="301">
        <v>83</v>
      </c>
      <c r="B1136" s="307" t="s">
        <v>318</v>
      </c>
      <c r="C1136" s="307" t="s">
        <v>2183</v>
      </c>
      <c r="D1136" s="307" t="s">
        <v>2184</v>
      </c>
      <c r="E1136" s="307" t="s">
        <v>2865</v>
      </c>
      <c r="F1136" s="302" t="s">
        <v>29</v>
      </c>
      <c r="G1136" s="302" t="s">
        <v>4005</v>
      </c>
      <c r="H1136" s="302"/>
      <c r="I1136" s="303"/>
      <c r="J1136" s="303"/>
      <c r="K1136" s="303"/>
    </row>
    <row r="1137" spans="1:11" x14ac:dyDescent="0.55000000000000004">
      <c r="A1137" s="301">
        <v>84</v>
      </c>
      <c r="B1137" s="307" t="s">
        <v>308</v>
      </c>
      <c r="C1137" s="307" t="s">
        <v>2185</v>
      </c>
      <c r="D1137" s="307" t="s">
        <v>2186</v>
      </c>
      <c r="E1137" s="307" t="s">
        <v>2865</v>
      </c>
      <c r="F1137" s="302" t="s">
        <v>29</v>
      </c>
      <c r="G1137" s="302" t="s">
        <v>4006</v>
      </c>
      <c r="H1137" s="302"/>
      <c r="I1137" s="303"/>
      <c r="J1137" s="303"/>
      <c r="K1137" s="303"/>
    </row>
    <row r="1138" spans="1:11" x14ac:dyDescent="0.55000000000000004">
      <c r="A1138" s="301">
        <v>85</v>
      </c>
      <c r="B1138" s="307" t="s">
        <v>318</v>
      </c>
      <c r="C1138" s="307" t="s">
        <v>2187</v>
      </c>
      <c r="D1138" s="307" t="s">
        <v>2188</v>
      </c>
      <c r="E1138" s="307" t="s">
        <v>2865</v>
      </c>
      <c r="F1138" s="302" t="s">
        <v>29</v>
      </c>
      <c r="G1138" s="302" t="s">
        <v>4007</v>
      </c>
      <c r="H1138" s="302"/>
      <c r="I1138" s="303"/>
      <c r="J1138" s="303"/>
      <c r="K1138" s="303"/>
    </row>
    <row r="1139" spans="1:11" x14ac:dyDescent="0.55000000000000004">
      <c r="A1139" s="301">
        <v>86</v>
      </c>
      <c r="B1139" s="307" t="s">
        <v>308</v>
      </c>
      <c r="C1139" s="307" t="s">
        <v>2189</v>
      </c>
      <c r="D1139" s="307" t="s">
        <v>2190</v>
      </c>
      <c r="E1139" s="307" t="s">
        <v>2865</v>
      </c>
      <c r="F1139" s="302" t="s">
        <v>29</v>
      </c>
      <c r="G1139" s="302" t="s">
        <v>4008</v>
      </c>
      <c r="H1139" s="302"/>
      <c r="I1139" s="303"/>
      <c r="J1139" s="303"/>
      <c r="K1139" s="303"/>
    </row>
    <row r="1140" spans="1:11" x14ac:dyDescent="0.55000000000000004">
      <c r="A1140" s="301">
        <v>87</v>
      </c>
      <c r="B1140" s="307" t="s">
        <v>318</v>
      </c>
      <c r="C1140" s="307" t="s">
        <v>341</v>
      </c>
      <c r="D1140" s="307" t="s">
        <v>2191</v>
      </c>
      <c r="E1140" s="307" t="s">
        <v>2865</v>
      </c>
      <c r="F1140" s="302" t="s">
        <v>29</v>
      </c>
      <c r="G1140" s="302" t="s">
        <v>4009</v>
      </c>
      <c r="H1140" s="302"/>
      <c r="I1140" s="303"/>
      <c r="J1140" s="303"/>
      <c r="K1140" s="303"/>
    </row>
    <row r="1141" spans="1:11" x14ac:dyDescent="0.55000000000000004">
      <c r="A1141" s="301">
        <v>88</v>
      </c>
      <c r="B1141" s="307" t="s">
        <v>311</v>
      </c>
      <c r="C1141" s="307" t="s">
        <v>643</v>
      </c>
      <c r="D1141" s="307" t="s">
        <v>2192</v>
      </c>
      <c r="E1141" s="307" t="s">
        <v>2865</v>
      </c>
      <c r="F1141" s="302" t="s">
        <v>29</v>
      </c>
      <c r="G1141" s="302" t="s">
        <v>4010</v>
      </c>
      <c r="H1141" s="302"/>
      <c r="I1141" s="303"/>
      <c r="J1141" s="303"/>
      <c r="K1141" s="303"/>
    </row>
    <row r="1142" spans="1:11" x14ac:dyDescent="0.55000000000000004">
      <c r="A1142" s="301">
        <v>89</v>
      </c>
      <c r="B1142" s="307" t="s">
        <v>311</v>
      </c>
      <c r="C1142" s="307" t="s">
        <v>2193</v>
      </c>
      <c r="D1142" s="307" t="s">
        <v>2151</v>
      </c>
      <c r="E1142" s="307" t="s">
        <v>2865</v>
      </c>
      <c r="F1142" s="302" t="s">
        <v>29</v>
      </c>
      <c r="G1142" s="302" t="s">
        <v>4011</v>
      </c>
      <c r="H1142" s="302"/>
      <c r="I1142" s="303"/>
      <c r="J1142" s="303"/>
      <c r="K1142" s="303"/>
    </row>
    <row r="1143" spans="1:11" x14ac:dyDescent="0.55000000000000004">
      <c r="A1143" s="301">
        <v>90</v>
      </c>
      <c r="B1143" s="307" t="s">
        <v>311</v>
      </c>
      <c r="C1143" s="307" t="s">
        <v>2194</v>
      </c>
      <c r="D1143" s="307" t="s">
        <v>2195</v>
      </c>
      <c r="E1143" s="307" t="s">
        <v>2865</v>
      </c>
      <c r="F1143" s="302" t="s">
        <v>29</v>
      </c>
      <c r="G1143" s="302" t="s">
        <v>4012</v>
      </c>
      <c r="H1143" s="302"/>
      <c r="I1143" s="303"/>
      <c r="J1143" s="303"/>
      <c r="K1143" s="303"/>
    </row>
    <row r="1144" spans="1:11" x14ac:dyDescent="0.55000000000000004">
      <c r="A1144" s="301">
        <v>91</v>
      </c>
      <c r="B1144" s="307" t="s">
        <v>318</v>
      </c>
      <c r="C1144" s="307" t="s">
        <v>351</v>
      </c>
      <c r="D1144" s="307" t="s">
        <v>2075</v>
      </c>
      <c r="E1144" s="307" t="s">
        <v>2865</v>
      </c>
      <c r="F1144" s="302" t="s">
        <v>29</v>
      </c>
      <c r="G1144" s="302" t="s">
        <v>4013</v>
      </c>
      <c r="H1144" s="302"/>
      <c r="I1144" s="303"/>
      <c r="J1144" s="303"/>
      <c r="K1144" s="303"/>
    </row>
    <row r="1145" spans="1:11" x14ac:dyDescent="0.55000000000000004">
      <c r="A1145" s="301">
        <v>92</v>
      </c>
      <c r="B1145" s="307" t="s">
        <v>311</v>
      </c>
      <c r="C1145" s="307" t="s">
        <v>2196</v>
      </c>
      <c r="D1145" s="307" t="s">
        <v>310</v>
      </c>
      <c r="E1145" s="307" t="s">
        <v>2865</v>
      </c>
      <c r="F1145" s="302" t="s">
        <v>29</v>
      </c>
      <c r="G1145" s="302" t="s">
        <v>4014</v>
      </c>
      <c r="H1145" s="302"/>
      <c r="I1145" s="303"/>
      <c r="J1145" s="303"/>
      <c r="K1145" s="303"/>
    </row>
    <row r="1146" spans="1:11" x14ac:dyDescent="0.55000000000000004">
      <c r="A1146" s="301">
        <v>93</v>
      </c>
      <c r="B1146" s="307" t="s">
        <v>311</v>
      </c>
      <c r="C1146" s="307" t="s">
        <v>2197</v>
      </c>
      <c r="D1146" s="307" t="s">
        <v>2198</v>
      </c>
      <c r="E1146" s="307" t="s">
        <v>2865</v>
      </c>
      <c r="F1146" s="302" t="s">
        <v>29</v>
      </c>
      <c r="G1146" s="302" t="s">
        <v>4015</v>
      </c>
      <c r="H1146" s="302"/>
      <c r="I1146" s="303"/>
      <c r="J1146" s="303"/>
      <c r="K1146" s="303"/>
    </row>
    <row r="1147" spans="1:11" x14ac:dyDescent="0.55000000000000004">
      <c r="A1147" s="301">
        <v>94</v>
      </c>
      <c r="B1147" s="307" t="s">
        <v>308</v>
      </c>
      <c r="C1147" s="307" t="s">
        <v>1485</v>
      </c>
      <c r="D1147" s="307" t="s">
        <v>2086</v>
      </c>
      <c r="E1147" s="307" t="s">
        <v>2865</v>
      </c>
      <c r="F1147" s="302" t="s">
        <v>29</v>
      </c>
      <c r="G1147" s="302" t="s">
        <v>4016</v>
      </c>
      <c r="H1147" s="302"/>
      <c r="I1147" s="303"/>
      <c r="J1147" s="303"/>
      <c r="K1147" s="303"/>
    </row>
    <row r="1148" spans="1:11" x14ac:dyDescent="0.55000000000000004">
      <c r="A1148" s="301">
        <v>95</v>
      </c>
      <c r="B1148" s="307" t="s">
        <v>311</v>
      </c>
      <c r="C1148" s="307" t="s">
        <v>2199</v>
      </c>
      <c r="D1148" s="307" t="s">
        <v>2200</v>
      </c>
      <c r="E1148" s="307" t="s">
        <v>2865</v>
      </c>
      <c r="F1148" s="302" t="s">
        <v>29</v>
      </c>
      <c r="G1148" s="302" t="s">
        <v>4017</v>
      </c>
      <c r="H1148" s="302"/>
      <c r="I1148" s="303"/>
      <c r="J1148" s="303"/>
      <c r="K1148" s="303"/>
    </row>
    <row r="1149" spans="1:11" x14ac:dyDescent="0.55000000000000004">
      <c r="A1149" s="301">
        <v>96</v>
      </c>
      <c r="B1149" s="307" t="s">
        <v>311</v>
      </c>
      <c r="C1149" s="307" t="s">
        <v>959</v>
      </c>
      <c r="D1149" s="307" t="s">
        <v>2201</v>
      </c>
      <c r="E1149" s="307" t="s">
        <v>2865</v>
      </c>
      <c r="F1149" s="302" t="s">
        <v>29</v>
      </c>
      <c r="G1149" s="302" t="s">
        <v>4018</v>
      </c>
      <c r="H1149" s="302"/>
      <c r="I1149" s="303"/>
      <c r="J1149" s="303"/>
      <c r="K1149" s="303"/>
    </row>
    <row r="1150" spans="1:11" x14ac:dyDescent="0.55000000000000004">
      <c r="A1150" s="301">
        <v>97</v>
      </c>
      <c r="B1150" s="307" t="s">
        <v>318</v>
      </c>
      <c r="C1150" s="307" t="s">
        <v>545</v>
      </c>
      <c r="D1150" s="307" t="s">
        <v>2202</v>
      </c>
      <c r="E1150" s="307" t="s">
        <v>2865</v>
      </c>
      <c r="F1150" s="302" t="s">
        <v>2882</v>
      </c>
      <c r="G1150" s="302" t="s">
        <v>3415</v>
      </c>
      <c r="H1150" s="302"/>
      <c r="I1150" s="303"/>
      <c r="J1150" s="303"/>
      <c r="K1150" s="303"/>
    </row>
    <row r="1151" spans="1:11" x14ac:dyDescent="0.55000000000000004">
      <c r="A1151" s="301">
        <v>98</v>
      </c>
      <c r="B1151" s="307" t="s">
        <v>318</v>
      </c>
      <c r="C1151" s="307" t="s">
        <v>2203</v>
      </c>
      <c r="D1151" s="307" t="s">
        <v>2204</v>
      </c>
      <c r="E1151" s="307" t="s">
        <v>2865</v>
      </c>
      <c r="F1151" s="302" t="s">
        <v>2882</v>
      </c>
      <c r="G1151" s="302" t="s">
        <v>4019</v>
      </c>
      <c r="H1151" s="302"/>
      <c r="I1151" s="303"/>
      <c r="J1151" s="303"/>
      <c r="K1151" s="303"/>
    </row>
    <row r="1152" spans="1:11" x14ac:dyDescent="0.55000000000000004">
      <c r="A1152" s="301">
        <v>99</v>
      </c>
      <c r="B1152" s="307" t="s">
        <v>547</v>
      </c>
      <c r="C1152" s="302" t="s">
        <v>4484</v>
      </c>
      <c r="D1152" s="307" t="s">
        <v>547</v>
      </c>
      <c r="E1152" s="307" t="s">
        <v>2865</v>
      </c>
      <c r="F1152" s="302" t="s">
        <v>2882</v>
      </c>
      <c r="G1152" s="302" t="s">
        <v>4020</v>
      </c>
      <c r="H1152" s="302"/>
      <c r="I1152" s="303"/>
      <c r="J1152" s="303"/>
      <c r="K1152" s="303" t="s">
        <v>4486</v>
      </c>
    </row>
    <row r="1153" spans="1:11" x14ac:dyDescent="0.55000000000000004">
      <c r="A1153" s="301">
        <v>100</v>
      </c>
      <c r="B1153" s="307" t="s">
        <v>547</v>
      </c>
      <c r="C1153" s="302" t="s">
        <v>4484</v>
      </c>
      <c r="D1153" s="307" t="s">
        <v>547</v>
      </c>
      <c r="E1153" s="307" t="s">
        <v>2865</v>
      </c>
      <c r="F1153" s="302" t="s">
        <v>2882</v>
      </c>
      <c r="G1153" s="302" t="s">
        <v>4021</v>
      </c>
      <c r="H1153" s="302"/>
      <c r="I1153" s="303"/>
      <c r="J1153" s="303"/>
      <c r="K1153" s="303" t="s">
        <v>4486</v>
      </c>
    </row>
    <row r="1154" spans="1:11" x14ac:dyDescent="0.55000000000000004">
      <c r="A1154" s="301">
        <v>101</v>
      </c>
      <c r="B1154" s="307" t="s">
        <v>308</v>
      </c>
      <c r="C1154" s="307" t="s">
        <v>2205</v>
      </c>
      <c r="D1154" s="307" t="s">
        <v>2206</v>
      </c>
      <c r="E1154" s="307" t="s">
        <v>2865</v>
      </c>
      <c r="F1154" s="302" t="s">
        <v>2882</v>
      </c>
      <c r="G1154" s="302" t="s">
        <v>4022</v>
      </c>
      <c r="H1154" s="302"/>
      <c r="I1154" s="303"/>
      <c r="J1154" s="303"/>
      <c r="K1154" s="303"/>
    </row>
    <row r="1155" spans="1:11" x14ac:dyDescent="0.55000000000000004">
      <c r="A1155" s="301">
        <v>102</v>
      </c>
      <c r="B1155" s="307" t="s">
        <v>308</v>
      </c>
      <c r="C1155" s="307" t="s">
        <v>2207</v>
      </c>
      <c r="D1155" s="307" t="s">
        <v>2208</v>
      </c>
      <c r="E1155" s="307" t="s">
        <v>2865</v>
      </c>
      <c r="F1155" s="302" t="s">
        <v>2882</v>
      </c>
      <c r="G1155" s="302" t="s">
        <v>4023</v>
      </c>
      <c r="H1155" s="302"/>
      <c r="I1155" s="303"/>
      <c r="J1155" s="303"/>
      <c r="K1155" s="303"/>
    </row>
    <row r="1156" spans="1:11" x14ac:dyDescent="0.55000000000000004">
      <c r="A1156" s="301">
        <v>103</v>
      </c>
      <c r="B1156" s="307" t="s">
        <v>547</v>
      </c>
      <c r="C1156" s="302" t="s">
        <v>4484</v>
      </c>
      <c r="D1156" s="307" t="s">
        <v>547</v>
      </c>
      <c r="E1156" s="307" t="s">
        <v>2865</v>
      </c>
      <c r="F1156" s="302" t="s">
        <v>2882</v>
      </c>
      <c r="G1156" s="302" t="s">
        <v>4024</v>
      </c>
      <c r="H1156" s="302"/>
      <c r="I1156" s="303"/>
      <c r="J1156" s="303"/>
      <c r="K1156" s="303" t="s">
        <v>4486</v>
      </c>
    </row>
    <row r="1157" spans="1:11" x14ac:dyDescent="0.55000000000000004">
      <c r="A1157" s="301">
        <v>104</v>
      </c>
      <c r="B1157" s="307" t="s">
        <v>318</v>
      </c>
      <c r="C1157" s="307" t="s">
        <v>2209</v>
      </c>
      <c r="D1157" s="307" t="s">
        <v>2210</v>
      </c>
      <c r="E1157" s="307" t="s">
        <v>2865</v>
      </c>
      <c r="F1157" s="302" t="s">
        <v>2882</v>
      </c>
      <c r="G1157" s="302" t="s">
        <v>4025</v>
      </c>
      <c r="H1157" s="302"/>
      <c r="I1157" s="303"/>
      <c r="J1157" s="303"/>
      <c r="K1157" s="303"/>
    </row>
    <row r="1158" spans="1:11" x14ac:dyDescent="0.55000000000000004">
      <c r="A1158" s="301">
        <v>105</v>
      </c>
      <c r="B1158" s="307" t="s">
        <v>318</v>
      </c>
      <c r="C1158" s="307" t="s">
        <v>2211</v>
      </c>
      <c r="D1158" s="307" t="s">
        <v>2212</v>
      </c>
      <c r="E1158" s="307" t="s">
        <v>2865</v>
      </c>
      <c r="F1158" s="302" t="s">
        <v>2882</v>
      </c>
      <c r="G1158" s="302" t="s">
        <v>4026</v>
      </c>
      <c r="H1158" s="302"/>
      <c r="I1158" s="303"/>
      <c r="J1158" s="303"/>
      <c r="K1158" s="303"/>
    </row>
    <row r="1159" spans="1:11" x14ac:dyDescent="0.55000000000000004">
      <c r="A1159" s="301">
        <v>106</v>
      </c>
      <c r="B1159" s="307" t="s">
        <v>318</v>
      </c>
      <c r="C1159" s="307" t="s">
        <v>2213</v>
      </c>
      <c r="D1159" s="307" t="s">
        <v>2214</v>
      </c>
      <c r="E1159" s="307" t="s">
        <v>2865</v>
      </c>
      <c r="F1159" s="302" t="s">
        <v>2882</v>
      </c>
      <c r="G1159" s="302" t="s">
        <v>4027</v>
      </c>
      <c r="H1159" s="302"/>
      <c r="I1159" s="303"/>
      <c r="J1159" s="303"/>
      <c r="K1159" s="303"/>
    </row>
    <row r="1160" spans="1:11" x14ac:dyDescent="0.55000000000000004">
      <c r="A1160" s="301">
        <v>107</v>
      </c>
      <c r="B1160" s="307" t="s">
        <v>547</v>
      </c>
      <c r="C1160" s="302" t="s">
        <v>4484</v>
      </c>
      <c r="D1160" s="307" t="s">
        <v>547</v>
      </c>
      <c r="E1160" s="307" t="s">
        <v>2865</v>
      </c>
      <c r="F1160" s="302" t="s">
        <v>2882</v>
      </c>
      <c r="G1160" s="302" t="s">
        <v>4028</v>
      </c>
      <c r="H1160" s="302"/>
      <c r="I1160" s="303"/>
      <c r="J1160" s="303"/>
      <c r="K1160" s="303" t="s">
        <v>4486</v>
      </c>
    </row>
    <row r="1161" spans="1:11" x14ac:dyDescent="0.55000000000000004">
      <c r="A1161" s="301">
        <v>108</v>
      </c>
      <c r="B1161" s="307" t="s">
        <v>318</v>
      </c>
      <c r="C1161" s="307" t="s">
        <v>2215</v>
      </c>
      <c r="D1161" s="307" t="s">
        <v>2216</v>
      </c>
      <c r="E1161" s="307" t="s">
        <v>2865</v>
      </c>
      <c r="F1161" s="302" t="s">
        <v>2882</v>
      </c>
      <c r="G1161" s="302" t="s">
        <v>4029</v>
      </c>
      <c r="H1161" s="302"/>
      <c r="I1161" s="303"/>
      <c r="J1161" s="303"/>
      <c r="K1161" s="303"/>
    </row>
    <row r="1162" spans="1:11" x14ac:dyDescent="0.55000000000000004">
      <c r="A1162" s="301">
        <v>1</v>
      </c>
      <c r="B1162" s="307" t="s">
        <v>311</v>
      </c>
      <c r="C1162" s="307" t="s">
        <v>565</v>
      </c>
      <c r="D1162" s="307" t="s">
        <v>2217</v>
      </c>
      <c r="E1162" s="307" t="s">
        <v>2866</v>
      </c>
      <c r="F1162" s="302" t="s">
        <v>2881</v>
      </c>
      <c r="G1162" s="302" t="s">
        <v>4030</v>
      </c>
      <c r="H1162" s="302"/>
      <c r="I1162" s="303"/>
      <c r="J1162" s="303"/>
      <c r="K1162" s="303" t="s">
        <v>4482</v>
      </c>
    </row>
    <row r="1163" spans="1:11" x14ac:dyDescent="0.55000000000000004">
      <c r="A1163" s="301">
        <v>2</v>
      </c>
      <c r="B1163" s="307" t="s">
        <v>308</v>
      </c>
      <c r="C1163" s="307" t="s">
        <v>2218</v>
      </c>
      <c r="D1163" s="307" t="s">
        <v>2219</v>
      </c>
      <c r="E1163" s="307" t="s">
        <v>2866</v>
      </c>
      <c r="F1163" s="302" t="s">
        <v>272</v>
      </c>
      <c r="G1163" s="302" t="s">
        <v>4031</v>
      </c>
      <c r="H1163" s="302"/>
      <c r="I1163" s="303"/>
      <c r="J1163" s="303"/>
      <c r="K1163" s="303" t="s">
        <v>4483</v>
      </c>
    </row>
    <row r="1164" spans="1:11" x14ac:dyDescent="0.55000000000000004">
      <c r="A1164" s="301">
        <v>3</v>
      </c>
      <c r="B1164" s="307" t="s">
        <v>308</v>
      </c>
      <c r="C1164" s="307" t="s">
        <v>2220</v>
      </c>
      <c r="D1164" s="307" t="s">
        <v>2221</v>
      </c>
      <c r="E1164" s="307" t="s">
        <v>2866</v>
      </c>
      <c r="F1164" s="302" t="s">
        <v>272</v>
      </c>
      <c r="G1164" s="302" t="s">
        <v>4032</v>
      </c>
      <c r="H1164" s="302"/>
      <c r="I1164" s="303"/>
      <c r="J1164" s="303"/>
      <c r="K1164" s="303" t="s">
        <v>4483</v>
      </c>
    </row>
    <row r="1165" spans="1:11" x14ac:dyDescent="0.55000000000000004">
      <c r="A1165" s="301">
        <v>4</v>
      </c>
      <c r="B1165" s="307" t="s">
        <v>308</v>
      </c>
      <c r="C1165" s="307" t="s">
        <v>2222</v>
      </c>
      <c r="D1165" s="307" t="s">
        <v>2223</v>
      </c>
      <c r="E1165" s="307" t="s">
        <v>2866</v>
      </c>
      <c r="F1165" s="302" t="s">
        <v>272</v>
      </c>
      <c r="G1165" s="302" t="s">
        <v>4033</v>
      </c>
      <c r="H1165" s="302"/>
      <c r="I1165" s="303"/>
      <c r="J1165" s="303"/>
      <c r="K1165" s="303" t="s">
        <v>4483</v>
      </c>
    </row>
    <row r="1166" spans="1:11" x14ac:dyDescent="0.55000000000000004">
      <c r="A1166" s="301">
        <v>5</v>
      </c>
      <c r="B1166" s="307" t="s">
        <v>308</v>
      </c>
      <c r="C1166" s="307" t="s">
        <v>2224</v>
      </c>
      <c r="D1166" s="307" t="s">
        <v>2225</v>
      </c>
      <c r="E1166" s="307" t="s">
        <v>2866</v>
      </c>
      <c r="F1166" s="302" t="s">
        <v>272</v>
      </c>
      <c r="G1166" s="302" t="s">
        <v>4034</v>
      </c>
      <c r="H1166" s="302"/>
      <c r="I1166" s="303"/>
      <c r="J1166" s="303"/>
      <c r="K1166" s="303" t="s">
        <v>4483</v>
      </c>
    </row>
    <row r="1167" spans="1:11" x14ac:dyDescent="0.55000000000000004">
      <c r="A1167" s="301">
        <v>6</v>
      </c>
      <c r="B1167" s="307" t="s">
        <v>318</v>
      </c>
      <c r="C1167" s="307" t="s">
        <v>2226</v>
      </c>
      <c r="D1167" s="307" t="s">
        <v>2227</v>
      </c>
      <c r="E1167" s="307" t="s">
        <v>2866</v>
      </c>
      <c r="F1167" s="302" t="s">
        <v>29</v>
      </c>
      <c r="G1167" s="302" t="s">
        <v>4035</v>
      </c>
      <c r="H1167" s="302"/>
      <c r="I1167" s="303"/>
      <c r="J1167" s="303"/>
      <c r="K1167" s="303"/>
    </row>
    <row r="1168" spans="1:11" x14ac:dyDescent="0.55000000000000004">
      <c r="A1168" s="301">
        <v>7</v>
      </c>
      <c r="B1168" s="307" t="s">
        <v>311</v>
      </c>
      <c r="C1168" s="307" t="s">
        <v>2228</v>
      </c>
      <c r="D1168" s="307" t="s">
        <v>2229</v>
      </c>
      <c r="E1168" s="307" t="s">
        <v>2866</v>
      </c>
      <c r="F1168" s="302" t="s">
        <v>29</v>
      </c>
      <c r="G1168" s="302" t="s">
        <v>4036</v>
      </c>
      <c r="H1168" s="302"/>
      <c r="I1168" s="303"/>
      <c r="J1168" s="303"/>
      <c r="K1168" s="303"/>
    </row>
    <row r="1169" spans="1:11" x14ac:dyDescent="0.55000000000000004">
      <c r="A1169" s="301">
        <v>8</v>
      </c>
      <c r="B1169" s="307" t="s">
        <v>311</v>
      </c>
      <c r="C1169" s="307" t="s">
        <v>2230</v>
      </c>
      <c r="D1169" s="307" t="s">
        <v>2231</v>
      </c>
      <c r="E1169" s="307" t="s">
        <v>2866</v>
      </c>
      <c r="F1169" s="302" t="s">
        <v>29</v>
      </c>
      <c r="G1169" s="302" t="s">
        <v>3040</v>
      </c>
      <c r="H1169" s="302"/>
      <c r="I1169" s="303"/>
      <c r="J1169" s="303"/>
      <c r="K1169" s="303"/>
    </row>
    <row r="1170" spans="1:11" x14ac:dyDescent="0.55000000000000004">
      <c r="A1170" s="301">
        <v>9</v>
      </c>
      <c r="B1170" s="307" t="s">
        <v>318</v>
      </c>
      <c r="C1170" s="307" t="s">
        <v>1630</v>
      </c>
      <c r="D1170" s="307" t="s">
        <v>2232</v>
      </c>
      <c r="E1170" s="307" t="s">
        <v>2866</v>
      </c>
      <c r="F1170" s="302" t="s">
        <v>29</v>
      </c>
      <c r="G1170" s="302" t="s">
        <v>4037</v>
      </c>
      <c r="H1170" s="302"/>
      <c r="I1170" s="303"/>
      <c r="J1170" s="303"/>
      <c r="K1170" s="303"/>
    </row>
    <row r="1171" spans="1:11" x14ac:dyDescent="0.55000000000000004">
      <c r="A1171" s="301">
        <v>10</v>
      </c>
      <c r="B1171" s="307" t="s">
        <v>308</v>
      </c>
      <c r="C1171" s="307" t="s">
        <v>1744</v>
      </c>
      <c r="D1171" s="307" t="s">
        <v>2233</v>
      </c>
      <c r="E1171" s="307" t="s">
        <v>2866</v>
      </c>
      <c r="F1171" s="302" t="s">
        <v>29</v>
      </c>
      <c r="G1171" s="302" t="s">
        <v>4038</v>
      </c>
      <c r="H1171" s="302"/>
      <c r="I1171" s="303"/>
      <c r="J1171" s="303"/>
      <c r="K1171" s="303"/>
    </row>
    <row r="1172" spans="1:11" x14ac:dyDescent="0.55000000000000004">
      <c r="A1172" s="301">
        <v>11</v>
      </c>
      <c r="B1172" s="307" t="s">
        <v>311</v>
      </c>
      <c r="C1172" s="307" t="s">
        <v>2234</v>
      </c>
      <c r="D1172" s="307" t="s">
        <v>2235</v>
      </c>
      <c r="E1172" s="307" t="s">
        <v>2866</v>
      </c>
      <c r="F1172" s="302" t="s">
        <v>29</v>
      </c>
      <c r="G1172" s="302" t="s">
        <v>4039</v>
      </c>
      <c r="H1172" s="302"/>
      <c r="I1172" s="303"/>
      <c r="J1172" s="303"/>
      <c r="K1172" s="303"/>
    </row>
    <row r="1173" spans="1:11" x14ac:dyDescent="0.55000000000000004">
      <c r="A1173" s="301">
        <v>12</v>
      </c>
      <c r="B1173" s="307" t="s">
        <v>308</v>
      </c>
      <c r="C1173" s="307" t="s">
        <v>823</v>
      </c>
      <c r="D1173" s="307" t="s">
        <v>468</v>
      </c>
      <c r="E1173" s="307" t="s">
        <v>2866</v>
      </c>
      <c r="F1173" s="302" t="s">
        <v>29</v>
      </c>
      <c r="G1173" s="302" t="s">
        <v>4040</v>
      </c>
      <c r="H1173" s="302"/>
      <c r="I1173" s="303"/>
      <c r="J1173" s="303"/>
      <c r="K1173" s="303"/>
    </row>
    <row r="1174" spans="1:11" x14ac:dyDescent="0.55000000000000004">
      <c r="A1174" s="301">
        <v>13</v>
      </c>
      <c r="B1174" s="307" t="s">
        <v>537</v>
      </c>
      <c r="C1174" s="307" t="s">
        <v>2236</v>
      </c>
      <c r="D1174" s="307" t="s">
        <v>2237</v>
      </c>
      <c r="E1174" s="307" t="s">
        <v>2866</v>
      </c>
      <c r="F1174" s="302" t="s">
        <v>29</v>
      </c>
      <c r="G1174" s="302" t="s">
        <v>4041</v>
      </c>
      <c r="H1174" s="302"/>
      <c r="I1174" s="303"/>
      <c r="J1174" s="303"/>
      <c r="K1174" s="303"/>
    </row>
    <row r="1175" spans="1:11" x14ac:dyDescent="0.55000000000000004">
      <c r="A1175" s="301">
        <v>14</v>
      </c>
      <c r="B1175" s="307" t="s">
        <v>308</v>
      </c>
      <c r="C1175" s="307" t="s">
        <v>2238</v>
      </c>
      <c r="D1175" s="307" t="s">
        <v>2239</v>
      </c>
      <c r="E1175" s="307" t="s">
        <v>2866</v>
      </c>
      <c r="F1175" s="302" t="s">
        <v>29</v>
      </c>
      <c r="G1175" s="302" t="s">
        <v>4042</v>
      </c>
      <c r="H1175" s="302"/>
      <c r="I1175" s="303"/>
      <c r="J1175" s="303"/>
      <c r="K1175" s="303"/>
    </row>
    <row r="1176" spans="1:11" x14ac:dyDescent="0.55000000000000004">
      <c r="A1176" s="301">
        <v>15</v>
      </c>
      <c r="B1176" s="307" t="s">
        <v>308</v>
      </c>
      <c r="C1176" s="307" t="s">
        <v>2240</v>
      </c>
      <c r="D1176" s="307" t="s">
        <v>2241</v>
      </c>
      <c r="E1176" s="307" t="s">
        <v>2866</v>
      </c>
      <c r="F1176" s="302" t="s">
        <v>29</v>
      </c>
      <c r="G1176" s="302" t="s">
        <v>4043</v>
      </c>
      <c r="H1176" s="302"/>
      <c r="I1176" s="303"/>
      <c r="J1176" s="303"/>
      <c r="K1176" s="303"/>
    </row>
    <row r="1177" spans="1:11" x14ac:dyDescent="0.55000000000000004">
      <c r="A1177" s="301">
        <v>16</v>
      </c>
      <c r="B1177" s="307" t="s">
        <v>308</v>
      </c>
      <c r="C1177" s="307" t="s">
        <v>2218</v>
      </c>
      <c r="D1177" s="307" t="s">
        <v>2242</v>
      </c>
      <c r="E1177" s="307" t="s">
        <v>2866</v>
      </c>
      <c r="F1177" s="302" t="s">
        <v>29</v>
      </c>
      <c r="G1177" s="302" t="s">
        <v>4044</v>
      </c>
      <c r="H1177" s="302"/>
      <c r="I1177" s="303"/>
      <c r="J1177" s="303"/>
      <c r="K1177" s="303"/>
    </row>
    <row r="1178" spans="1:11" x14ac:dyDescent="0.55000000000000004">
      <c r="A1178" s="301">
        <v>17</v>
      </c>
      <c r="B1178" s="307" t="s">
        <v>318</v>
      </c>
      <c r="C1178" s="307" t="s">
        <v>2243</v>
      </c>
      <c r="D1178" s="307" t="s">
        <v>2244</v>
      </c>
      <c r="E1178" s="307" t="s">
        <v>2866</v>
      </c>
      <c r="F1178" s="302" t="s">
        <v>29</v>
      </c>
      <c r="G1178" s="302" t="s">
        <v>3678</v>
      </c>
      <c r="H1178" s="302"/>
      <c r="I1178" s="303"/>
      <c r="J1178" s="303"/>
      <c r="K1178" s="303"/>
    </row>
    <row r="1179" spans="1:11" x14ac:dyDescent="0.55000000000000004">
      <c r="A1179" s="301">
        <v>18</v>
      </c>
      <c r="B1179" s="307" t="s">
        <v>318</v>
      </c>
      <c r="C1179" s="307" t="s">
        <v>374</v>
      </c>
      <c r="D1179" s="307" t="s">
        <v>2245</v>
      </c>
      <c r="E1179" s="307" t="s">
        <v>2866</v>
      </c>
      <c r="F1179" s="302" t="s">
        <v>29</v>
      </c>
      <c r="G1179" s="302" t="s">
        <v>4045</v>
      </c>
      <c r="H1179" s="302"/>
      <c r="I1179" s="303"/>
      <c r="J1179" s="303"/>
      <c r="K1179" s="303"/>
    </row>
    <row r="1180" spans="1:11" x14ac:dyDescent="0.55000000000000004">
      <c r="A1180" s="301">
        <v>19</v>
      </c>
      <c r="B1180" s="307" t="s">
        <v>318</v>
      </c>
      <c r="C1180" s="307" t="s">
        <v>1628</v>
      </c>
      <c r="D1180" s="307" t="s">
        <v>2246</v>
      </c>
      <c r="E1180" s="307" t="s">
        <v>2866</v>
      </c>
      <c r="F1180" s="302" t="s">
        <v>29</v>
      </c>
      <c r="G1180" s="302" t="s">
        <v>4046</v>
      </c>
      <c r="H1180" s="302"/>
      <c r="I1180" s="303"/>
      <c r="J1180" s="303"/>
      <c r="K1180" s="303"/>
    </row>
    <row r="1181" spans="1:11" x14ac:dyDescent="0.55000000000000004">
      <c r="A1181" s="301">
        <v>20</v>
      </c>
      <c r="B1181" s="307" t="s">
        <v>311</v>
      </c>
      <c r="C1181" s="307" t="s">
        <v>2247</v>
      </c>
      <c r="D1181" s="307" t="s">
        <v>911</v>
      </c>
      <c r="E1181" s="307" t="s">
        <v>2866</v>
      </c>
      <c r="F1181" s="302" t="s">
        <v>29</v>
      </c>
      <c r="G1181" s="302" t="s">
        <v>4047</v>
      </c>
      <c r="H1181" s="302"/>
      <c r="I1181" s="303"/>
      <c r="J1181" s="303"/>
      <c r="K1181" s="303"/>
    </row>
    <row r="1182" spans="1:11" x14ac:dyDescent="0.55000000000000004">
      <c r="A1182" s="301">
        <v>21</v>
      </c>
      <c r="B1182" s="307" t="s">
        <v>318</v>
      </c>
      <c r="C1182" s="307" t="s">
        <v>1915</v>
      </c>
      <c r="D1182" s="307" t="s">
        <v>2248</v>
      </c>
      <c r="E1182" s="307" t="s">
        <v>2866</v>
      </c>
      <c r="F1182" s="302" t="s">
        <v>29</v>
      </c>
      <c r="G1182" s="302" t="s">
        <v>4048</v>
      </c>
      <c r="H1182" s="302"/>
      <c r="I1182" s="303"/>
      <c r="J1182" s="303"/>
      <c r="K1182" s="303"/>
    </row>
    <row r="1183" spans="1:11" x14ac:dyDescent="0.55000000000000004">
      <c r="A1183" s="301">
        <v>22</v>
      </c>
      <c r="B1183" s="307" t="s">
        <v>311</v>
      </c>
      <c r="C1183" s="307" t="s">
        <v>2249</v>
      </c>
      <c r="D1183" s="307" t="s">
        <v>2250</v>
      </c>
      <c r="E1183" s="307" t="s">
        <v>2866</v>
      </c>
      <c r="F1183" s="302" t="s">
        <v>29</v>
      </c>
      <c r="G1183" s="302" t="s">
        <v>4049</v>
      </c>
      <c r="H1183" s="302"/>
      <c r="I1183" s="303"/>
      <c r="J1183" s="303"/>
      <c r="K1183" s="303"/>
    </row>
    <row r="1184" spans="1:11" x14ac:dyDescent="0.55000000000000004">
      <c r="A1184" s="301">
        <v>23</v>
      </c>
      <c r="B1184" s="307" t="s">
        <v>308</v>
      </c>
      <c r="C1184" s="307" t="s">
        <v>2251</v>
      </c>
      <c r="D1184" s="307" t="s">
        <v>2252</v>
      </c>
      <c r="E1184" s="307" t="s">
        <v>2866</v>
      </c>
      <c r="F1184" s="302" t="s">
        <v>29</v>
      </c>
      <c r="G1184" s="302" t="s">
        <v>4050</v>
      </c>
      <c r="H1184" s="302"/>
      <c r="I1184" s="303"/>
      <c r="J1184" s="303"/>
      <c r="K1184" s="303"/>
    </row>
    <row r="1185" spans="1:11" x14ac:dyDescent="0.55000000000000004">
      <c r="A1185" s="301">
        <v>24</v>
      </c>
      <c r="B1185" s="307" t="s">
        <v>308</v>
      </c>
      <c r="C1185" s="307" t="s">
        <v>2253</v>
      </c>
      <c r="D1185" s="307" t="s">
        <v>2254</v>
      </c>
      <c r="E1185" s="307" t="s">
        <v>2866</v>
      </c>
      <c r="F1185" s="302" t="s">
        <v>29</v>
      </c>
      <c r="G1185" s="302" t="s">
        <v>4051</v>
      </c>
      <c r="H1185" s="302"/>
      <c r="I1185" s="303"/>
      <c r="J1185" s="303"/>
      <c r="K1185" s="303"/>
    </row>
    <row r="1186" spans="1:11" x14ac:dyDescent="0.55000000000000004">
      <c r="A1186" s="301">
        <v>25</v>
      </c>
      <c r="B1186" s="307" t="s">
        <v>318</v>
      </c>
      <c r="C1186" s="307" t="s">
        <v>2255</v>
      </c>
      <c r="D1186" s="307" t="s">
        <v>2256</v>
      </c>
      <c r="E1186" s="307" t="s">
        <v>2866</v>
      </c>
      <c r="F1186" s="302" t="s">
        <v>29</v>
      </c>
      <c r="G1186" s="302" t="s">
        <v>4052</v>
      </c>
      <c r="H1186" s="302"/>
      <c r="I1186" s="303"/>
      <c r="J1186" s="303"/>
      <c r="K1186" s="303"/>
    </row>
    <row r="1187" spans="1:11" x14ac:dyDescent="0.55000000000000004">
      <c r="A1187" s="301">
        <v>26</v>
      </c>
      <c r="B1187" s="307" t="s">
        <v>318</v>
      </c>
      <c r="C1187" s="307" t="s">
        <v>2257</v>
      </c>
      <c r="D1187" s="307" t="s">
        <v>2258</v>
      </c>
      <c r="E1187" s="307" t="s">
        <v>2866</v>
      </c>
      <c r="F1187" s="302" t="s">
        <v>29</v>
      </c>
      <c r="G1187" s="302" t="s">
        <v>4053</v>
      </c>
      <c r="H1187" s="302"/>
      <c r="I1187" s="303"/>
      <c r="J1187" s="303"/>
      <c r="K1187" s="303"/>
    </row>
    <row r="1188" spans="1:11" x14ac:dyDescent="0.55000000000000004">
      <c r="A1188" s="301">
        <v>27</v>
      </c>
      <c r="B1188" s="307" t="s">
        <v>318</v>
      </c>
      <c r="C1188" s="307" t="s">
        <v>959</v>
      </c>
      <c r="D1188" s="307" t="s">
        <v>2259</v>
      </c>
      <c r="E1188" s="307" t="s">
        <v>2866</v>
      </c>
      <c r="F1188" s="302" t="s">
        <v>29</v>
      </c>
      <c r="G1188" s="302" t="s">
        <v>4054</v>
      </c>
      <c r="H1188" s="302"/>
      <c r="I1188" s="303"/>
      <c r="J1188" s="303"/>
      <c r="K1188" s="303"/>
    </row>
    <row r="1189" spans="1:11" x14ac:dyDescent="0.55000000000000004">
      <c r="A1189" s="301">
        <v>28</v>
      </c>
      <c r="B1189" s="307" t="s">
        <v>318</v>
      </c>
      <c r="C1189" s="307" t="s">
        <v>2260</v>
      </c>
      <c r="D1189" s="307" t="s">
        <v>2261</v>
      </c>
      <c r="E1189" s="307" t="s">
        <v>2866</v>
      </c>
      <c r="F1189" s="302" t="s">
        <v>29</v>
      </c>
      <c r="G1189" s="302" t="s">
        <v>4055</v>
      </c>
      <c r="H1189" s="302"/>
      <c r="I1189" s="303"/>
      <c r="J1189" s="303"/>
      <c r="K1189" s="303"/>
    </row>
    <row r="1190" spans="1:11" x14ac:dyDescent="0.55000000000000004">
      <c r="A1190" s="301">
        <v>29</v>
      </c>
      <c r="B1190" s="307" t="s">
        <v>318</v>
      </c>
      <c r="C1190" s="307" t="s">
        <v>2262</v>
      </c>
      <c r="D1190" s="307" t="s">
        <v>2263</v>
      </c>
      <c r="E1190" s="307" t="s">
        <v>2866</v>
      </c>
      <c r="F1190" s="302" t="s">
        <v>29</v>
      </c>
      <c r="G1190" s="302" t="s">
        <v>4056</v>
      </c>
      <c r="H1190" s="302"/>
      <c r="I1190" s="303"/>
      <c r="J1190" s="303"/>
      <c r="K1190" s="303"/>
    </row>
    <row r="1191" spans="1:11" x14ac:dyDescent="0.55000000000000004">
      <c r="A1191" s="301">
        <v>30</v>
      </c>
      <c r="B1191" s="307" t="s">
        <v>318</v>
      </c>
      <c r="C1191" s="307" t="s">
        <v>2264</v>
      </c>
      <c r="D1191" s="307" t="s">
        <v>2265</v>
      </c>
      <c r="E1191" s="307" t="s">
        <v>2866</v>
      </c>
      <c r="F1191" s="302" t="s">
        <v>29</v>
      </c>
      <c r="G1191" s="302" t="s">
        <v>4057</v>
      </c>
      <c r="H1191" s="302"/>
      <c r="I1191" s="303"/>
      <c r="J1191" s="303"/>
      <c r="K1191" s="303"/>
    </row>
    <row r="1192" spans="1:11" x14ac:dyDescent="0.55000000000000004">
      <c r="A1192" s="301">
        <v>31</v>
      </c>
      <c r="B1192" s="307" t="s">
        <v>318</v>
      </c>
      <c r="C1192" s="307" t="s">
        <v>2266</v>
      </c>
      <c r="D1192" s="307" t="s">
        <v>2267</v>
      </c>
      <c r="E1192" s="307" t="s">
        <v>2866</v>
      </c>
      <c r="F1192" s="302" t="s">
        <v>29</v>
      </c>
      <c r="G1192" s="302" t="s">
        <v>4058</v>
      </c>
      <c r="H1192" s="302"/>
      <c r="I1192" s="303"/>
      <c r="J1192" s="303"/>
      <c r="K1192" s="303"/>
    </row>
    <row r="1193" spans="1:11" x14ac:dyDescent="0.55000000000000004">
      <c r="A1193" s="301">
        <v>32</v>
      </c>
      <c r="B1193" s="307" t="s">
        <v>308</v>
      </c>
      <c r="C1193" s="307" t="s">
        <v>946</v>
      </c>
      <c r="D1193" s="307" t="s">
        <v>2268</v>
      </c>
      <c r="E1193" s="307" t="s">
        <v>2866</v>
      </c>
      <c r="F1193" s="302" t="s">
        <v>29</v>
      </c>
      <c r="G1193" s="302" t="s">
        <v>4059</v>
      </c>
      <c r="H1193" s="302"/>
      <c r="I1193" s="303"/>
      <c r="J1193" s="303"/>
      <c r="K1193" s="303"/>
    </row>
    <row r="1194" spans="1:11" x14ac:dyDescent="0.55000000000000004">
      <c r="A1194" s="301">
        <v>33</v>
      </c>
      <c r="B1194" s="307" t="s">
        <v>311</v>
      </c>
      <c r="C1194" s="307" t="s">
        <v>1044</v>
      </c>
      <c r="D1194" s="307" t="s">
        <v>2269</v>
      </c>
      <c r="E1194" s="307" t="s">
        <v>2866</v>
      </c>
      <c r="F1194" s="302" t="s">
        <v>29</v>
      </c>
      <c r="G1194" s="302" t="s">
        <v>4060</v>
      </c>
      <c r="H1194" s="302"/>
      <c r="I1194" s="303"/>
      <c r="J1194" s="303"/>
      <c r="K1194" s="303"/>
    </row>
    <row r="1195" spans="1:11" x14ac:dyDescent="0.55000000000000004">
      <c r="A1195" s="301">
        <v>34</v>
      </c>
      <c r="B1195" s="307" t="s">
        <v>308</v>
      </c>
      <c r="C1195" s="307" t="s">
        <v>2270</v>
      </c>
      <c r="D1195" s="307" t="s">
        <v>2271</v>
      </c>
      <c r="E1195" s="307" t="s">
        <v>2866</v>
      </c>
      <c r="F1195" s="302" t="s">
        <v>29</v>
      </c>
      <c r="G1195" s="302" t="s">
        <v>4061</v>
      </c>
      <c r="H1195" s="302"/>
      <c r="I1195" s="303"/>
      <c r="J1195" s="303"/>
      <c r="K1195" s="303"/>
    </row>
    <row r="1196" spans="1:11" x14ac:dyDescent="0.55000000000000004">
      <c r="A1196" s="301">
        <v>35</v>
      </c>
      <c r="B1196" s="307" t="s">
        <v>308</v>
      </c>
      <c r="C1196" s="307" t="s">
        <v>2272</v>
      </c>
      <c r="D1196" s="307" t="s">
        <v>2273</v>
      </c>
      <c r="E1196" s="307" t="s">
        <v>2866</v>
      </c>
      <c r="F1196" s="302" t="s">
        <v>29</v>
      </c>
      <c r="G1196" s="302" t="s">
        <v>4062</v>
      </c>
      <c r="H1196" s="302"/>
      <c r="I1196" s="303"/>
      <c r="J1196" s="303"/>
      <c r="K1196" s="303"/>
    </row>
    <row r="1197" spans="1:11" x14ac:dyDescent="0.55000000000000004">
      <c r="A1197" s="301">
        <v>36</v>
      </c>
      <c r="B1197" s="307" t="s">
        <v>318</v>
      </c>
      <c r="C1197" s="307" t="s">
        <v>2274</v>
      </c>
      <c r="D1197" s="307" t="s">
        <v>2275</v>
      </c>
      <c r="E1197" s="307" t="s">
        <v>2866</v>
      </c>
      <c r="F1197" s="302" t="s">
        <v>29</v>
      </c>
      <c r="G1197" s="302" t="s">
        <v>4063</v>
      </c>
      <c r="H1197" s="302"/>
      <c r="I1197" s="303"/>
      <c r="J1197" s="303"/>
      <c r="K1197" s="303"/>
    </row>
    <row r="1198" spans="1:11" x14ac:dyDescent="0.55000000000000004">
      <c r="A1198" s="301">
        <v>37</v>
      </c>
      <c r="B1198" s="307" t="s">
        <v>311</v>
      </c>
      <c r="C1198" s="307" t="s">
        <v>1933</v>
      </c>
      <c r="D1198" s="307" t="s">
        <v>2156</v>
      </c>
      <c r="E1198" s="307" t="s">
        <v>2866</v>
      </c>
      <c r="F1198" s="302" t="s">
        <v>29</v>
      </c>
      <c r="G1198" s="302" t="s">
        <v>4064</v>
      </c>
      <c r="H1198" s="302"/>
      <c r="I1198" s="303"/>
      <c r="J1198" s="303"/>
      <c r="K1198" s="303"/>
    </row>
    <row r="1199" spans="1:11" x14ac:dyDescent="0.55000000000000004">
      <c r="A1199" s="301">
        <v>38</v>
      </c>
      <c r="B1199" s="307" t="s">
        <v>311</v>
      </c>
      <c r="C1199" s="307" t="s">
        <v>735</v>
      </c>
      <c r="D1199" s="307" t="s">
        <v>2276</v>
      </c>
      <c r="E1199" s="307" t="s">
        <v>2866</v>
      </c>
      <c r="F1199" s="302" t="s">
        <v>29</v>
      </c>
      <c r="G1199" s="302" t="s">
        <v>4065</v>
      </c>
      <c r="H1199" s="302"/>
      <c r="I1199" s="303"/>
      <c r="J1199" s="303"/>
      <c r="K1199" s="303"/>
    </row>
    <row r="1200" spans="1:11" x14ac:dyDescent="0.55000000000000004">
      <c r="A1200" s="301">
        <v>39</v>
      </c>
      <c r="B1200" s="307" t="s">
        <v>318</v>
      </c>
      <c r="C1200" s="307" t="s">
        <v>1683</v>
      </c>
      <c r="D1200" s="307" t="s">
        <v>2277</v>
      </c>
      <c r="E1200" s="307" t="s">
        <v>2866</v>
      </c>
      <c r="F1200" s="302" t="s">
        <v>29</v>
      </c>
      <c r="G1200" s="302" t="s">
        <v>4066</v>
      </c>
      <c r="H1200" s="302"/>
      <c r="I1200" s="303"/>
      <c r="J1200" s="303"/>
      <c r="K1200" s="303"/>
    </row>
    <row r="1201" spans="1:11" x14ac:dyDescent="0.55000000000000004">
      <c r="A1201" s="301">
        <v>40</v>
      </c>
      <c r="B1201" s="307" t="s">
        <v>318</v>
      </c>
      <c r="C1201" s="307" t="s">
        <v>2278</v>
      </c>
      <c r="D1201" s="307" t="s">
        <v>2279</v>
      </c>
      <c r="E1201" s="307" t="s">
        <v>2866</v>
      </c>
      <c r="F1201" s="302" t="s">
        <v>29</v>
      </c>
      <c r="G1201" s="302" t="s">
        <v>4067</v>
      </c>
      <c r="H1201" s="302"/>
      <c r="I1201" s="303"/>
      <c r="J1201" s="303"/>
      <c r="K1201" s="303"/>
    </row>
    <row r="1202" spans="1:11" x14ac:dyDescent="0.55000000000000004">
      <c r="A1202" s="301">
        <v>41</v>
      </c>
      <c r="B1202" s="307" t="s">
        <v>311</v>
      </c>
      <c r="C1202" s="307" t="s">
        <v>2280</v>
      </c>
      <c r="D1202" s="307" t="s">
        <v>2281</v>
      </c>
      <c r="E1202" s="307" t="s">
        <v>2866</v>
      </c>
      <c r="F1202" s="302" t="s">
        <v>29</v>
      </c>
      <c r="G1202" s="302" t="s">
        <v>4068</v>
      </c>
      <c r="H1202" s="302"/>
      <c r="I1202" s="303"/>
      <c r="J1202" s="303"/>
      <c r="K1202" s="303"/>
    </row>
    <row r="1203" spans="1:11" x14ac:dyDescent="0.55000000000000004">
      <c r="A1203" s="301">
        <v>42</v>
      </c>
      <c r="B1203" s="307" t="s">
        <v>308</v>
      </c>
      <c r="C1203" s="307" t="s">
        <v>2282</v>
      </c>
      <c r="D1203" s="307" t="s">
        <v>2283</v>
      </c>
      <c r="E1203" s="307" t="s">
        <v>2866</v>
      </c>
      <c r="F1203" s="302" t="s">
        <v>29</v>
      </c>
      <c r="G1203" s="302" t="s">
        <v>4069</v>
      </c>
      <c r="H1203" s="302"/>
      <c r="I1203" s="303"/>
      <c r="J1203" s="303"/>
      <c r="K1203" s="303"/>
    </row>
    <row r="1204" spans="1:11" x14ac:dyDescent="0.55000000000000004">
      <c r="A1204" s="301">
        <v>43</v>
      </c>
      <c r="B1204" s="307" t="s">
        <v>308</v>
      </c>
      <c r="C1204" s="307" t="s">
        <v>2284</v>
      </c>
      <c r="D1204" s="307" t="s">
        <v>2285</v>
      </c>
      <c r="E1204" s="307" t="s">
        <v>2866</v>
      </c>
      <c r="F1204" s="302" t="s">
        <v>29</v>
      </c>
      <c r="G1204" s="302" t="s">
        <v>4070</v>
      </c>
      <c r="H1204" s="302"/>
      <c r="I1204" s="303"/>
      <c r="J1204" s="303"/>
      <c r="K1204" s="303"/>
    </row>
    <row r="1205" spans="1:11" x14ac:dyDescent="0.55000000000000004">
      <c r="A1205" s="301">
        <v>44</v>
      </c>
      <c r="B1205" s="307" t="s">
        <v>311</v>
      </c>
      <c r="C1205" s="307" t="s">
        <v>359</v>
      </c>
      <c r="D1205" s="307" t="s">
        <v>2286</v>
      </c>
      <c r="E1205" s="307" t="s">
        <v>2866</v>
      </c>
      <c r="F1205" s="302" t="s">
        <v>29</v>
      </c>
      <c r="G1205" s="302" t="s">
        <v>4071</v>
      </c>
      <c r="H1205" s="302"/>
      <c r="I1205" s="303"/>
      <c r="J1205" s="303"/>
      <c r="K1205" s="303"/>
    </row>
    <row r="1206" spans="1:11" x14ac:dyDescent="0.55000000000000004">
      <c r="A1206" s="301">
        <v>45</v>
      </c>
      <c r="B1206" s="307" t="s">
        <v>311</v>
      </c>
      <c r="C1206" s="307" t="s">
        <v>2287</v>
      </c>
      <c r="D1206" s="307" t="s">
        <v>2288</v>
      </c>
      <c r="E1206" s="307" t="s">
        <v>2866</v>
      </c>
      <c r="F1206" s="302" t="s">
        <v>29</v>
      </c>
      <c r="G1206" s="302" t="s">
        <v>4072</v>
      </c>
      <c r="H1206" s="302"/>
      <c r="I1206" s="303"/>
      <c r="J1206" s="303"/>
      <c r="K1206" s="303"/>
    </row>
    <row r="1207" spans="1:11" x14ac:dyDescent="0.55000000000000004">
      <c r="A1207" s="301">
        <v>46</v>
      </c>
      <c r="B1207" s="307" t="s">
        <v>311</v>
      </c>
      <c r="C1207" s="307" t="s">
        <v>2289</v>
      </c>
      <c r="D1207" s="307" t="s">
        <v>2290</v>
      </c>
      <c r="E1207" s="307" t="s">
        <v>2866</v>
      </c>
      <c r="F1207" s="302" t="s">
        <v>29</v>
      </c>
      <c r="G1207" s="302" t="s">
        <v>4073</v>
      </c>
      <c r="H1207" s="302"/>
      <c r="I1207" s="303"/>
      <c r="J1207" s="303"/>
      <c r="K1207" s="303"/>
    </row>
    <row r="1208" spans="1:11" x14ac:dyDescent="0.55000000000000004">
      <c r="A1208" s="301">
        <v>47</v>
      </c>
      <c r="B1208" s="307" t="s">
        <v>311</v>
      </c>
      <c r="C1208" s="307" t="s">
        <v>2291</v>
      </c>
      <c r="D1208" s="307" t="s">
        <v>2292</v>
      </c>
      <c r="E1208" s="307" t="s">
        <v>2866</v>
      </c>
      <c r="F1208" s="302" t="s">
        <v>29</v>
      </c>
      <c r="G1208" s="302" t="s">
        <v>4074</v>
      </c>
      <c r="H1208" s="302"/>
      <c r="I1208" s="303"/>
      <c r="J1208" s="303"/>
      <c r="K1208" s="303"/>
    </row>
    <row r="1209" spans="1:11" x14ac:dyDescent="0.55000000000000004">
      <c r="A1209" s="301">
        <v>48</v>
      </c>
      <c r="B1209" s="307" t="s">
        <v>308</v>
      </c>
      <c r="C1209" s="307" t="s">
        <v>2293</v>
      </c>
      <c r="D1209" s="307" t="s">
        <v>2294</v>
      </c>
      <c r="E1209" s="307" t="s">
        <v>2866</v>
      </c>
      <c r="F1209" s="302" t="s">
        <v>29</v>
      </c>
      <c r="G1209" s="302" t="s">
        <v>4075</v>
      </c>
      <c r="H1209" s="302"/>
      <c r="I1209" s="303"/>
      <c r="J1209" s="303"/>
      <c r="K1209" s="303"/>
    </row>
    <row r="1210" spans="1:11" x14ac:dyDescent="0.55000000000000004">
      <c r="A1210" s="301">
        <v>49</v>
      </c>
      <c r="B1210" s="307" t="s">
        <v>311</v>
      </c>
      <c r="C1210" s="307" t="s">
        <v>2295</v>
      </c>
      <c r="D1210" s="307" t="s">
        <v>2296</v>
      </c>
      <c r="E1210" s="307" t="s">
        <v>2866</v>
      </c>
      <c r="F1210" s="302" t="s">
        <v>29</v>
      </c>
      <c r="G1210" s="302" t="s">
        <v>4076</v>
      </c>
      <c r="H1210" s="302"/>
      <c r="I1210" s="303"/>
      <c r="J1210" s="303"/>
      <c r="K1210" s="303"/>
    </row>
    <row r="1211" spans="1:11" x14ac:dyDescent="0.55000000000000004">
      <c r="A1211" s="301">
        <v>50</v>
      </c>
      <c r="B1211" s="307" t="s">
        <v>318</v>
      </c>
      <c r="C1211" s="307" t="s">
        <v>2297</v>
      </c>
      <c r="D1211" s="307" t="s">
        <v>2298</v>
      </c>
      <c r="E1211" s="307" t="s">
        <v>2866</v>
      </c>
      <c r="F1211" s="302" t="s">
        <v>29</v>
      </c>
      <c r="G1211" s="302" t="s">
        <v>4077</v>
      </c>
      <c r="H1211" s="302"/>
      <c r="I1211" s="303"/>
      <c r="J1211" s="303"/>
      <c r="K1211" s="303"/>
    </row>
    <row r="1212" spans="1:11" x14ac:dyDescent="0.55000000000000004">
      <c r="A1212" s="301">
        <v>51</v>
      </c>
      <c r="B1212" s="307" t="s">
        <v>318</v>
      </c>
      <c r="C1212" s="307" t="s">
        <v>2299</v>
      </c>
      <c r="D1212" s="307" t="s">
        <v>2300</v>
      </c>
      <c r="E1212" s="307" t="s">
        <v>2866</v>
      </c>
      <c r="F1212" s="302" t="s">
        <v>29</v>
      </c>
      <c r="G1212" s="302" t="s">
        <v>4078</v>
      </c>
      <c r="H1212" s="302"/>
      <c r="I1212" s="303"/>
      <c r="J1212" s="303"/>
      <c r="K1212" s="303"/>
    </row>
    <row r="1213" spans="1:11" x14ac:dyDescent="0.55000000000000004">
      <c r="A1213" s="301">
        <v>52</v>
      </c>
      <c r="B1213" s="307" t="s">
        <v>318</v>
      </c>
      <c r="C1213" s="307" t="s">
        <v>2301</v>
      </c>
      <c r="D1213" s="307" t="s">
        <v>2302</v>
      </c>
      <c r="E1213" s="307" t="s">
        <v>2866</v>
      </c>
      <c r="F1213" s="302" t="s">
        <v>29</v>
      </c>
      <c r="G1213" s="302" t="s">
        <v>4079</v>
      </c>
      <c r="H1213" s="302"/>
      <c r="I1213" s="303"/>
      <c r="J1213" s="303"/>
      <c r="K1213" s="303"/>
    </row>
    <row r="1214" spans="1:11" x14ac:dyDescent="0.55000000000000004">
      <c r="A1214" s="301">
        <v>53</v>
      </c>
      <c r="B1214" s="307" t="s">
        <v>308</v>
      </c>
      <c r="C1214" s="307" t="s">
        <v>2303</v>
      </c>
      <c r="D1214" s="307" t="s">
        <v>911</v>
      </c>
      <c r="E1214" s="307" t="s">
        <v>2866</v>
      </c>
      <c r="F1214" s="302" t="s">
        <v>29</v>
      </c>
      <c r="G1214" s="302" t="s">
        <v>4080</v>
      </c>
      <c r="H1214" s="302"/>
      <c r="I1214" s="303"/>
      <c r="J1214" s="303"/>
      <c r="K1214" s="303"/>
    </row>
    <row r="1215" spans="1:11" x14ac:dyDescent="0.55000000000000004">
      <c r="A1215" s="301">
        <v>54</v>
      </c>
      <c r="B1215" s="307" t="s">
        <v>318</v>
      </c>
      <c r="C1215" s="307" t="s">
        <v>2304</v>
      </c>
      <c r="D1215" s="307" t="s">
        <v>2305</v>
      </c>
      <c r="E1215" s="307" t="s">
        <v>2866</v>
      </c>
      <c r="F1215" s="302" t="s">
        <v>29</v>
      </c>
      <c r="G1215" s="302" t="s">
        <v>4081</v>
      </c>
      <c r="H1215" s="302"/>
      <c r="I1215" s="303"/>
      <c r="J1215" s="303"/>
      <c r="K1215" s="303"/>
    </row>
    <row r="1216" spans="1:11" x14ac:dyDescent="0.55000000000000004">
      <c r="A1216" s="301">
        <v>55</v>
      </c>
      <c r="B1216" s="307" t="s">
        <v>318</v>
      </c>
      <c r="C1216" s="307" t="s">
        <v>2306</v>
      </c>
      <c r="D1216" s="307" t="s">
        <v>2307</v>
      </c>
      <c r="E1216" s="307" t="s">
        <v>2866</v>
      </c>
      <c r="F1216" s="302" t="s">
        <v>29</v>
      </c>
      <c r="G1216" s="302" t="s">
        <v>4082</v>
      </c>
      <c r="H1216" s="302"/>
      <c r="I1216" s="303"/>
      <c r="J1216" s="303"/>
      <c r="K1216" s="303"/>
    </row>
    <row r="1217" spans="1:11" x14ac:dyDescent="0.55000000000000004">
      <c r="A1217" s="301">
        <v>56</v>
      </c>
      <c r="B1217" s="307" t="s">
        <v>318</v>
      </c>
      <c r="C1217" s="307" t="s">
        <v>2308</v>
      </c>
      <c r="D1217" s="307" t="s">
        <v>2309</v>
      </c>
      <c r="E1217" s="307" t="s">
        <v>2866</v>
      </c>
      <c r="F1217" s="302" t="s">
        <v>29</v>
      </c>
      <c r="G1217" s="302" t="s">
        <v>4083</v>
      </c>
      <c r="H1217" s="302"/>
      <c r="I1217" s="303"/>
      <c r="J1217" s="303"/>
      <c r="K1217" s="303"/>
    </row>
    <row r="1218" spans="1:11" x14ac:dyDescent="0.55000000000000004">
      <c r="A1218" s="301">
        <v>57</v>
      </c>
      <c r="B1218" s="307" t="s">
        <v>318</v>
      </c>
      <c r="C1218" s="307" t="s">
        <v>2310</v>
      </c>
      <c r="D1218" s="307" t="s">
        <v>2311</v>
      </c>
      <c r="E1218" s="307" t="s">
        <v>2866</v>
      </c>
      <c r="F1218" s="302" t="s">
        <v>29</v>
      </c>
      <c r="G1218" s="302" t="s">
        <v>4084</v>
      </c>
      <c r="H1218" s="302"/>
      <c r="I1218" s="303"/>
      <c r="J1218" s="303"/>
      <c r="K1218" s="303"/>
    </row>
    <row r="1219" spans="1:11" x14ac:dyDescent="0.55000000000000004">
      <c r="A1219" s="301">
        <v>58</v>
      </c>
      <c r="B1219" s="307" t="s">
        <v>318</v>
      </c>
      <c r="C1219" s="307" t="s">
        <v>1650</v>
      </c>
      <c r="D1219" s="307" t="s">
        <v>2312</v>
      </c>
      <c r="E1219" s="307" t="s">
        <v>2866</v>
      </c>
      <c r="F1219" s="302" t="s">
        <v>29</v>
      </c>
      <c r="G1219" s="302" t="s">
        <v>4085</v>
      </c>
      <c r="H1219" s="302"/>
      <c r="I1219" s="303"/>
      <c r="J1219" s="303"/>
      <c r="K1219" s="303"/>
    </row>
    <row r="1220" spans="1:11" x14ac:dyDescent="0.55000000000000004">
      <c r="A1220" s="301">
        <v>59</v>
      </c>
      <c r="B1220" s="307" t="s">
        <v>318</v>
      </c>
      <c r="C1220" s="307" t="s">
        <v>2313</v>
      </c>
      <c r="D1220" s="307" t="s">
        <v>2314</v>
      </c>
      <c r="E1220" s="307" t="s">
        <v>2866</v>
      </c>
      <c r="F1220" s="302" t="s">
        <v>29</v>
      </c>
      <c r="G1220" s="302" t="s">
        <v>4086</v>
      </c>
      <c r="H1220" s="302"/>
      <c r="I1220" s="303"/>
      <c r="J1220" s="303"/>
      <c r="K1220" s="303"/>
    </row>
    <row r="1221" spans="1:11" x14ac:dyDescent="0.55000000000000004">
      <c r="A1221" s="301">
        <v>60</v>
      </c>
      <c r="B1221" s="307" t="s">
        <v>311</v>
      </c>
      <c r="C1221" s="307" t="s">
        <v>398</v>
      </c>
      <c r="D1221" s="307" t="s">
        <v>2068</v>
      </c>
      <c r="E1221" s="307" t="s">
        <v>2866</v>
      </c>
      <c r="F1221" s="302" t="s">
        <v>29</v>
      </c>
      <c r="G1221" s="302" t="s">
        <v>4087</v>
      </c>
      <c r="H1221" s="302"/>
      <c r="I1221" s="303"/>
      <c r="J1221" s="303"/>
      <c r="K1221" s="303"/>
    </row>
    <row r="1222" spans="1:11" x14ac:dyDescent="0.55000000000000004">
      <c r="A1222" s="301">
        <v>61</v>
      </c>
      <c r="B1222" s="307" t="s">
        <v>308</v>
      </c>
      <c r="C1222" s="307" t="s">
        <v>1239</v>
      </c>
      <c r="D1222" s="307" t="s">
        <v>2315</v>
      </c>
      <c r="E1222" s="307" t="s">
        <v>2866</v>
      </c>
      <c r="F1222" s="302" t="s">
        <v>29</v>
      </c>
      <c r="G1222" s="302" t="s">
        <v>4088</v>
      </c>
      <c r="H1222" s="302"/>
      <c r="I1222" s="303"/>
      <c r="J1222" s="303"/>
      <c r="K1222" s="303"/>
    </row>
    <row r="1223" spans="1:11" x14ac:dyDescent="0.55000000000000004">
      <c r="A1223" s="301">
        <v>62</v>
      </c>
      <c r="B1223" s="307" t="s">
        <v>318</v>
      </c>
      <c r="C1223" s="307" t="s">
        <v>2316</v>
      </c>
      <c r="D1223" s="307" t="s">
        <v>2317</v>
      </c>
      <c r="E1223" s="307" t="s">
        <v>2866</v>
      </c>
      <c r="F1223" s="302" t="s">
        <v>29</v>
      </c>
      <c r="G1223" s="302" t="s">
        <v>4089</v>
      </c>
      <c r="H1223" s="302"/>
      <c r="I1223" s="303"/>
      <c r="J1223" s="303"/>
      <c r="K1223" s="303"/>
    </row>
    <row r="1224" spans="1:11" x14ac:dyDescent="0.55000000000000004">
      <c r="A1224" s="301">
        <v>63</v>
      </c>
      <c r="B1224" s="307" t="s">
        <v>318</v>
      </c>
      <c r="C1224" s="307" t="s">
        <v>2318</v>
      </c>
      <c r="D1224" s="307" t="s">
        <v>2319</v>
      </c>
      <c r="E1224" s="307" t="s">
        <v>2866</v>
      </c>
      <c r="F1224" s="302" t="s">
        <v>29</v>
      </c>
      <c r="G1224" s="302" t="s">
        <v>4090</v>
      </c>
      <c r="H1224" s="302"/>
      <c r="I1224" s="303"/>
      <c r="J1224" s="303"/>
      <c r="K1224" s="303"/>
    </row>
    <row r="1225" spans="1:11" x14ac:dyDescent="0.55000000000000004">
      <c r="A1225" s="301">
        <v>64</v>
      </c>
      <c r="B1225" s="307" t="s">
        <v>318</v>
      </c>
      <c r="C1225" s="307" t="s">
        <v>2320</v>
      </c>
      <c r="D1225" s="307" t="s">
        <v>2321</v>
      </c>
      <c r="E1225" s="307" t="s">
        <v>2866</v>
      </c>
      <c r="F1225" s="302" t="s">
        <v>29</v>
      </c>
      <c r="G1225" s="302" t="s">
        <v>4091</v>
      </c>
      <c r="H1225" s="302"/>
      <c r="I1225" s="303"/>
      <c r="J1225" s="303"/>
      <c r="K1225" s="303"/>
    </row>
    <row r="1226" spans="1:11" x14ac:dyDescent="0.55000000000000004">
      <c r="A1226" s="301">
        <v>65</v>
      </c>
      <c r="B1226" s="307" t="s">
        <v>308</v>
      </c>
      <c r="C1226" s="307" t="s">
        <v>2322</v>
      </c>
      <c r="D1226" s="307" t="s">
        <v>2323</v>
      </c>
      <c r="E1226" s="307" t="s">
        <v>2866</v>
      </c>
      <c r="F1226" s="302" t="s">
        <v>29</v>
      </c>
      <c r="G1226" s="302" t="s">
        <v>4092</v>
      </c>
      <c r="H1226" s="302"/>
      <c r="I1226" s="303"/>
      <c r="J1226" s="303"/>
      <c r="K1226" s="303"/>
    </row>
    <row r="1227" spans="1:11" x14ac:dyDescent="0.55000000000000004">
      <c r="A1227" s="301">
        <v>66</v>
      </c>
      <c r="B1227" s="307" t="s">
        <v>318</v>
      </c>
      <c r="C1227" s="307" t="s">
        <v>2007</v>
      </c>
      <c r="D1227" s="307" t="s">
        <v>1859</v>
      </c>
      <c r="E1227" s="307" t="s">
        <v>2866</v>
      </c>
      <c r="F1227" s="302" t="s">
        <v>29</v>
      </c>
      <c r="G1227" s="302" t="s">
        <v>4093</v>
      </c>
      <c r="H1227" s="302"/>
      <c r="I1227" s="303"/>
      <c r="J1227" s="303"/>
      <c r="K1227" s="303"/>
    </row>
    <row r="1228" spans="1:11" x14ac:dyDescent="0.55000000000000004">
      <c r="A1228" s="301">
        <v>67</v>
      </c>
      <c r="B1228" s="307" t="s">
        <v>311</v>
      </c>
      <c r="C1228" s="307" t="s">
        <v>2324</v>
      </c>
      <c r="D1228" s="307" t="s">
        <v>2325</v>
      </c>
      <c r="E1228" s="307" t="s">
        <v>2866</v>
      </c>
      <c r="F1228" s="302" t="s">
        <v>29</v>
      </c>
      <c r="G1228" s="302" t="s">
        <v>4094</v>
      </c>
      <c r="H1228" s="302"/>
      <c r="I1228" s="303"/>
      <c r="J1228" s="303"/>
      <c r="K1228" s="303"/>
    </row>
    <row r="1229" spans="1:11" x14ac:dyDescent="0.55000000000000004">
      <c r="A1229" s="301">
        <v>68</v>
      </c>
      <c r="B1229" s="307" t="s">
        <v>318</v>
      </c>
      <c r="C1229" s="307" t="s">
        <v>2326</v>
      </c>
      <c r="D1229" s="307" t="s">
        <v>2327</v>
      </c>
      <c r="E1229" s="307" t="s">
        <v>2866</v>
      </c>
      <c r="F1229" s="302" t="s">
        <v>29</v>
      </c>
      <c r="G1229" s="302" t="s">
        <v>4095</v>
      </c>
      <c r="H1229" s="302"/>
      <c r="I1229" s="303"/>
      <c r="J1229" s="303"/>
      <c r="K1229" s="303"/>
    </row>
    <row r="1230" spans="1:11" x14ac:dyDescent="0.55000000000000004">
      <c r="A1230" s="301">
        <v>69</v>
      </c>
      <c r="B1230" s="307" t="s">
        <v>318</v>
      </c>
      <c r="C1230" s="307" t="s">
        <v>2328</v>
      </c>
      <c r="D1230" s="307" t="s">
        <v>2329</v>
      </c>
      <c r="E1230" s="307" t="s">
        <v>2866</v>
      </c>
      <c r="F1230" s="302" t="s">
        <v>29</v>
      </c>
      <c r="G1230" s="302" t="s">
        <v>4096</v>
      </c>
      <c r="H1230" s="302"/>
      <c r="I1230" s="303"/>
      <c r="J1230" s="303"/>
      <c r="K1230" s="303"/>
    </row>
    <row r="1231" spans="1:11" x14ac:dyDescent="0.55000000000000004">
      <c r="A1231" s="301">
        <v>70</v>
      </c>
      <c r="B1231" s="307" t="s">
        <v>311</v>
      </c>
      <c r="C1231" s="307" t="s">
        <v>2330</v>
      </c>
      <c r="D1231" s="307" t="s">
        <v>2331</v>
      </c>
      <c r="E1231" s="307" t="s">
        <v>2866</v>
      </c>
      <c r="F1231" s="302" t="s">
        <v>29</v>
      </c>
      <c r="G1231" s="302" t="s">
        <v>4097</v>
      </c>
      <c r="H1231" s="302"/>
      <c r="I1231" s="303"/>
      <c r="J1231" s="303"/>
      <c r="K1231" s="303"/>
    </row>
    <row r="1232" spans="1:11" x14ac:dyDescent="0.55000000000000004">
      <c r="A1232" s="301">
        <v>71</v>
      </c>
      <c r="B1232" s="307" t="s">
        <v>547</v>
      </c>
      <c r="C1232" s="302" t="s">
        <v>4484</v>
      </c>
      <c r="D1232" s="307" t="s">
        <v>547</v>
      </c>
      <c r="E1232" s="307" t="s">
        <v>2866</v>
      </c>
      <c r="F1232" s="302" t="s">
        <v>29</v>
      </c>
      <c r="G1232" s="302" t="s">
        <v>4098</v>
      </c>
      <c r="H1232" s="302"/>
      <c r="I1232" s="303"/>
      <c r="J1232" s="303"/>
      <c r="K1232" s="303" t="s">
        <v>4486</v>
      </c>
    </row>
    <row r="1233" spans="1:11" x14ac:dyDescent="0.55000000000000004">
      <c r="A1233" s="301">
        <v>72</v>
      </c>
      <c r="B1233" s="307" t="s">
        <v>318</v>
      </c>
      <c r="C1233" s="307" t="s">
        <v>1223</v>
      </c>
      <c r="D1233" s="307" t="s">
        <v>2332</v>
      </c>
      <c r="E1233" s="307" t="s">
        <v>2866</v>
      </c>
      <c r="F1233" s="302" t="s">
        <v>29</v>
      </c>
      <c r="G1233" s="302" t="s">
        <v>4099</v>
      </c>
      <c r="H1233" s="302"/>
      <c r="I1233" s="303"/>
      <c r="J1233" s="303"/>
      <c r="K1233" s="303"/>
    </row>
    <row r="1234" spans="1:11" x14ac:dyDescent="0.55000000000000004">
      <c r="A1234" s="301">
        <v>73</v>
      </c>
      <c r="B1234" s="307" t="s">
        <v>318</v>
      </c>
      <c r="C1234" s="307" t="s">
        <v>2333</v>
      </c>
      <c r="D1234" s="307" t="s">
        <v>2334</v>
      </c>
      <c r="E1234" s="307" t="s">
        <v>2866</v>
      </c>
      <c r="F1234" s="302" t="s">
        <v>29</v>
      </c>
      <c r="G1234" s="302" t="s">
        <v>4100</v>
      </c>
      <c r="H1234" s="306"/>
      <c r="I1234" s="303"/>
      <c r="J1234" s="303"/>
      <c r="K1234" s="303"/>
    </row>
    <row r="1235" spans="1:11" x14ac:dyDescent="0.55000000000000004">
      <c r="A1235" s="301">
        <v>74</v>
      </c>
      <c r="B1235" s="307" t="s">
        <v>308</v>
      </c>
      <c r="C1235" s="307" t="s">
        <v>2335</v>
      </c>
      <c r="D1235" s="307" t="s">
        <v>2336</v>
      </c>
      <c r="E1235" s="307" t="s">
        <v>2866</v>
      </c>
      <c r="F1235" s="302" t="s">
        <v>29</v>
      </c>
      <c r="G1235" s="302" t="s">
        <v>4101</v>
      </c>
      <c r="H1235" s="306"/>
      <c r="I1235" s="303"/>
      <c r="J1235" s="303"/>
      <c r="K1235" s="303"/>
    </row>
    <row r="1236" spans="1:11" x14ac:dyDescent="0.55000000000000004">
      <c r="A1236" s="301">
        <v>75</v>
      </c>
      <c r="B1236" s="307" t="s">
        <v>311</v>
      </c>
      <c r="C1236" s="307" t="s">
        <v>2337</v>
      </c>
      <c r="D1236" s="307" t="s">
        <v>855</v>
      </c>
      <c r="E1236" s="307" t="s">
        <v>2866</v>
      </c>
      <c r="F1236" s="302" t="s">
        <v>29</v>
      </c>
      <c r="G1236" s="302" t="s">
        <v>4102</v>
      </c>
      <c r="H1236" s="306"/>
      <c r="I1236" s="303"/>
      <c r="J1236" s="303"/>
      <c r="K1236" s="303"/>
    </row>
    <row r="1237" spans="1:11" x14ac:dyDescent="0.55000000000000004">
      <c r="A1237" s="301">
        <v>76</v>
      </c>
      <c r="B1237" s="307" t="s">
        <v>318</v>
      </c>
      <c r="C1237" s="307" t="s">
        <v>2338</v>
      </c>
      <c r="D1237" s="307" t="s">
        <v>2281</v>
      </c>
      <c r="E1237" s="307" t="s">
        <v>2866</v>
      </c>
      <c r="F1237" s="302" t="s">
        <v>29</v>
      </c>
      <c r="G1237" s="302" t="s">
        <v>4103</v>
      </c>
      <c r="H1237" s="306"/>
      <c r="I1237" s="303"/>
      <c r="J1237" s="303"/>
      <c r="K1237" s="303"/>
    </row>
    <row r="1238" spans="1:11" x14ac:dyDescent="0.55000000000000004">
      <c r="A1238" s="301">
        <v>77</v>
      </c>
      <c r="B1238" s="307" t="s">
        <v>318</v>
      </c>
      <c r="C1238" s="307" t="s">
        <v>2339</v>
      </c>
      <c r="D1238" s="307" t="s">
        <v>2176</v>
      </c>
      <c r="E1238" s="307" t="s">
        <v>2866</v>
      </c>
      <c r="F1238" s="302" t="s">
        <v>29</v>
      </c>
      <c r="G1238" s="302" t="s">
        <v>4104</v>
      </c>
      <c r="H1238" s="306"/>
      <c r="I1238" s="303"/>
      <c r="J1238" s="303"/>
      <c r="K1238" s="303"/>
    </row>
    <row r="1239" spans="1:11" x14ac:dyDescent="0.55000000000000004">
      <c r="A1239" s="301">
        <v>78</v>
      </c>
      <c r="B1239" s="307" t="s">
        <v>308</v>
      </c>
      <c r="C1239" s="307" t="s">
        <v>2340</v>
      </c>
      <c r="D1239" s="307" t="s">
        <v>2200</v>
      </c>
      <c r="E1239" s="307" t="s">
        <v>2866</v>
      </c>
      <c r="F1239" s="302" t="s">
        <v>29</v>
      </c>
      <c r="G1239" s="302" t="s">
        <v>4105</v>
      </c>
      <c r="H1239" s="306"/>
      <c r="I1239" s="303"/>
      <c r="J1239" s="303"/>
      <c r="K1239" s="303"/>
    </row>
    <row r="1240" spans="1:11" x14ac:dyDescent="0.55000000000000004">
      <c r="A1240" s="301">
        <v>79</v>
      </c>
      <c r="B1240" s="307" t="s">
        <v>308</v>
      </c>
      <c r="C1240" s="307" t="s">
        <v>2341</v>
      </c>
      <c r="D1240" s="307" t="s">
        <v>2342</v>
      </c>
      <c r="E1240" s="307" t="s">
        <v>2866</v>
      </c>
      <c r="F1240" s="302" t="s">
        <v>29</v>
      </c>
      <c r="G1240" s="302" t="s">
        <v>4106</v>
      </c>
      <c r="H1240" s="306"/>
      <c r="I1240" s="303"/>
      <c r="J1240" s="303"/>
      <c r="K1240" s="303"/>
    </row>
    <row r="1241" spans="1:11" x14ac:dyDescent="0.55000000000000004">
      <c r="A1241" s="301">
        <v>80</v>
      </c>
      <c r="B1241" s="307" t="s">
        <v>318</v>
      </c>
      <c r="C1241" s="307" t="s">
        <v>1724</v>
      </c>
      <c r="D1241" s="307" t="s">
        <v>2343</v>
      </c>
      <c r="E1241" s="307" t="s">
        <v>2866</v>
      </c>
      <c r="F1241" s="302" t="s">
        <v>29</v>
      </c>
      <c r="G1241" s="302" t="s">
        <v>4107</v>
      </c>
      <c r="H1241" s="306"/>
      <c r="I1241" s="303"/>
      <c r="J1241" s="303"/>
      <c r="K1241" s="303"/>
    </row>
    <row r="1242" spans="1:11" x14ac:dyDescent="0.55000000000000004">
      <c r="A1242" s="301">
        <v>81</v>
      </c>
      <c r="B1242" s="307" t="s">
        <v>311</v>
      </c>
      <c r="C1242" s="307" t="s">
        <v>2344</v>
      </c>
      <c r="D1242" s="307" t="s">
        <v>2345</v>
      </c>
      <c r="E1242" s="307" t="s">
        <v>2866</v>
      </c>
      <c r="F1242" s="302" t="s">
        <v>29</v>
      </c>
      <c r="G1242" s="302" t="s">
        <v>4108</v>
      </c>
      <c r="H1242" s="306"/>
      <c r="I1242" s="303"/>
      <c r="J1242" s="303"/>
      <c r="K1242" s="303"/>
    </row>
    <row r="1243" spans="1:11" x14ac:dyDescent="0.55000000000000004">
      <c r="A1243" s="301">
        <v>82</v>
      </c>
      <c r="B1243" s="307" t="s">
        <v>311</v>
      </c>
      <c r="C1243" s="307" t="s">
        <v>2346</v>
      </c>
      <c r="D1243" s="307" t="s">
        <v>2347</v>
      </c>
      <c r="E1243" s="307" t="s">
        <v>2866</v>
      </c>
      <c r="F1243" s="302" t="s">
        <v>29</v>
      </c>
      <c r="G1243" s="302" t="s">
        <v>4109</v>
      </c>
      <c r="H1243" s="306"/>
      <c r="I1243" s="303"/>
      <c r="J1243" s="303"/>
      <c r="K1243" s="303"/>
    </row>
    <row r="1244" spans="1:11" x14ac:dyDescent="0.55000000000000004">
      <c r="A1244" s="301">
        <v>83</v>
      </c>
      <c r="B1244" s="307" t="s">
        <v>318</v>
      </c>
      <c r="C1244" s="307" t="s">
        <v>2348</v>
      </c>
      <c r="D1244" s="307" t="s">
        <v>2349</v>
      </c>
      <c r="E1244" s="307" t="s">
        <v>2866</v>
      </c>
      <c r="F1244" s="302" t="s">
        <v>29</v>
      </c>
      <c r="G1244" s="302" t="s">
        <v>4110</v>
      </c>
      <c r="H1244" s="302"/>
      <c r="I1244" s="303"/>
      <c r="J1244" s="303"/>
      <c r="K1244" s="303"/>
    </row>
    <row r="1245" spans="1:11" x14ac:dyDescent="0.55000000000000004">
      <c r="A1245" s="301">
        <v>84</v>
      </c>
      <c r="B1245" s="307" t="s">
        <v>311</v>
      </c>
      <c r="C1245" s="307" t="s">
        <v>2350</v>
      </c>
      <c r="D1245" s="307" t="s">
        <v>2112</v>
      </c>
      <c r="E1245" s="307" t="s">
        <v>2866</v>
      </c>
      <c r="F1245" s="302" t="s">
        <v>29</v>
      </c>
      <c r="G1245" s="302" t="s">
        <v>4111</v>
      </c>
      <c r="H1245" s="302"/>
      <c r="I1245" s="303"/>
      <c r="J1245" s="303"/>
      <c r="K1245" s="303"/>
    </row>
    <row r="1246" spans="1:11" x14ac:dyDescent="0.55000000000000004">
      <c r="A1246" s="301">
        <v>85</v>
      </c>
      <c r="B1246" s="307" t="s">
        <v>311</v>
      </c>
      <c r="C1246" s="307" t="s">
        <v>1181</v>
      </c>
      <c r="D1246" s="307" t="s">
        <v>2351</v>
      </c>
      <c r="E1246" s="307" t="s">
        <v>2866</v>
      </c>
      <c r="F1246" s="302" t="s">
        <v>29</v>
      </c>
      <c r="G1246" s="302" t="s">
        <v>4112</v>
      </c>
      <c r="H1246" s="302"/>
      <c r="I1246" s="303"/>
      <c r="J1246" s="303"/>
      <c r="K1246" s="303"/>
    </row>
    <row r="1247" spans="1:11" x14ac:dyDescent="0.55000000000000004">
      <c r="A1247" s="301">
        <v>86</v>
      </c>
      <c r="B1247" s="307" t="s">
        <v>311</v>
      </c>
      <c r="C1247" s="307" t="s">
        <v>2352</v>
      </c>
      <c r="D1247" s="307" t="s">
        <v>1082</v>
      </c>
      <c r="E1247" s="307" t="s">
        <v>2866</v>
      </c>
      <c r="F1247" s="302" t="s">
        <v>29</v>
      </c>
      <c r="G1247" s="302" t="s">
        <v>4113</v>
      </c>
      <c r="H1247" s="302"/>
      <c r="I1247" s="303"/>
      <c r="J1247" s="303"/>
      <c r="K1247" s="303"/>
    </row>
    <row r="1248" spans="1:11" x14ac:dyDescent="0.55000000000000004">
      <c r="A1248" s="301">
        <v>87</v>
      </c>
      <c r="B1248" s="307" t="s">
        <v>308</v>
      </c>
      <c r="C1248" s="307" t="s">
        <v>2353</v>
      </c>
      <c r="D1248" s="307" t="s">
        <v>2354</v>
      </c>
      <c r="E1248" s="307" t="s">
        <v>2866</v>
      </c>
      <c r="F1248" s="302" t="s">
        <v>29</v>
      </c>
      <c r="G1248" s="302" t="s">
        <v>4114</v>
      </c>
      <c r="H1248" s="302"/>
      <c r="I1248" s="303"/>
      <c r="J1248" s="303"/>
      <c r="K1248" s="303"/>
    </row>
    <row r="1249" spans="1:11" x14ac:dyDescent="0.55000000000000004">
      <c r="A1249" s="301">
        <v>88</v>
      </c>
      <c r="B1249" s="307" t="s">
        <v>308</v>
      </c>
      <c r="C1249" s="307" t="s">
        <v>2355</v>
      </c>
      <c r="D1249" s="307" t="s">
        <v>2356</v>
      </c>
      <c r="E1249" s="307" t="s">
        <v>2866</v>
      </c>
      <c r="F1249" s="302" t="s">
        <v>29</v>
      </c>
      <c r="G1249" s="302" t="s">
        <v>4115</v>
      </c>
      <c r="H1249" s="302"/>
      <c r="I1249" s="303"/>
      <c r="J1249" s="303"/>
      <c r="K1249" s="303"/>
    </row>
    <row r="1250" spans="1:11" x14ac:dyDescent="0.55000000000000004">
      <c r="A1250" s="301">
        <v>89</v>
      </c>
      <c r="B1250" s="307" t="s">
        <v>318</v>
      </c>
      <c r="C1250" s="307" t="s">
        <v>2357</v>
      </c>
      <c r="D1250" s="307" t="s">
        <v>2358</v>
      </c>
      <c r="E1250" s="307" t="s">
        <v>2866</v>
      </c>
      <c r="F1250" s="302" t="s">
        <v>29</v>
      </c>
      <c r="G1250" s="302" t="s">
        <v>4116</v>
      </c>
      <c r="H1250" s="302"/>
      <c r="I1250" s="303"/>
      <c r="J1250" s="303"/>
      <c r="K1250" s="303"/>
    </row>
    <row r="1251" spans="1:11" x14ac:dyDescent="0.55000000000000004">
      <c r="A1251" s="301">
        <v>90</v>
      </c>
      <c r="B1251" s="307" t="s">
        <v>311</v>
      </c>
      <c r="C1251" s="307" t="s">
        <v>396</v>
      </c>
      <c r="D1251" s="307" t="s">
        <v>2359</v>
      </c>
      <c r="E1251" s="307" t="s">
        <v>2866</v>
      </c>
      <c r="F1251" s="302" t="s">
        <v>29</v>
      </c>
      <c r="G1251" s="302" t="s">
        <v>4117</v>
      </c>
      <c r="H1251" s="302"/>
      <c r="I1251" s="303"/>
      <c r="J1251" s="303"/>
      <c r="K1251" s="303"/>
    </row>
    <row r="1252" spans="1:11" x14ac:dyDescent="0.55000000000000004">
      <c r="A1252" s="301">
        <v>91</v>
      </c>
      <c r="B1252" s="307" t="s">
        <v>311</v>
      </c>
      <c r="C1252" s="307" t="s">
        <v>2360</v>
      </c>
      <c r="D1252" s="307" t="s">
        <v>2361</v>
      </c>
      <c r="E1252" s="307" t="s">
        <v>2866</v>
      </c>
      <c r="F1252" s="302" t="s">
        <v>29</v>
      </c>
      <c r="G1252" s="302" t="s">
        <v>4118</v>
      </c>
      <c r="H1252" s="302"/>
      <c r="I1252" s="303"/>
      <c r="J1252" s="303"/>
      <c r="K1252" s="303"/>
    </row>
    <row r="1253" spans="1:11" x14ac:dyDescent="0.55000000000000004">
      <c r="A1253" s="301">
        <v>92</v>
      </c>
      <c r="B1253" s="307" t="s">
        <v>318</v>
      </c>
      <c r="C1253" s="307" t="s">
        <v>904</v>
      </c>
      <c r="D1253" s="307" t="s">
        <v>1941</v>
      </c>
      <c r="E1253" s="307" t="s">
        <v>2866</v>
      </c>
      <c r="F1253" s="302" t="s">
        <v>29</v>
      </c>
      <c r="G1253" s="302" t="s">
        <v>4119</v>
      </c>
      <c r="H1253" s="302"/>
      <c r="I1253" s="303"/>
      <c r="J1253" s="303"/>
      <c r="K1253" s="303"/>
    </row>
    <row r="1254" spans="1:11" x14ac:dyDescent="0.55000000000000004">
      <c r="A1254" s="301">
        <v>93</v>
      </c>
      <c r="B1254" s="307" t="s">
        <v>547</v>
      </c>
      <c r="C1254" s="302" t="s">
        <v>4484</v>
      </c>
      <c r="D1254" s="307" t="s">
        <v>547</v>
      </c>
      <c r="E1254" s="307" t="s">
        <v>2866</v>
      </c>
      <c r="F1254" s="302" t="s">
        <v>2882</v>
      </c>
      <c r="G1254" s="302" t="s">
        <v>4120</v>
      </c>
      <c r="H1254" s="302"/>
      <c r="I1254" s="303"/>
      <c r="J1254" s="303"/>
      <c r="K1254" s="303" t="s">
        <v>4486</v>
      </c>
    </row>
    <row r="1255" spans="1:11" x14ac:dyDescent="0.55000000000000004">
      <c r="A1255" s="301">
        <v>94</v>
      </c>
      <c r="B1255" s="307" t="s">
        <v>308</v>
      </c>
      <c r="C1255" s="307" t="s">
        <v>823</v>
      </c>
      <c r="D1255" s="307" t="s">
        <v>2362</v>
      </c>
      <c r="E1255" s="307" t="s">
        <v>2866</v>
      </c>
      <c r="F1255" s="302" t="s">
        <v>2882</v>
      </c>
      <c r="G1255" s="302" t="s">
        <v>4121</v>
      </c>
      <c r="H1255" s="302"/>
      <c r="I1255" s="303"/>
      <c r="J1255" s="303"/>
      <c r="K1255" s="303"/>
    </row>
    <row r="1256" spans="1:11" x14ac:dyDescent="0.55000000000000004">
      <c r="A1256" s="301">
        <v>95</v>
      </c>
      <c r="B1256" s="307" t="s">
        <v>318</v>
      </c>
      <c r="C1256" s="307" t="s">
        <v>2363</v>
      </c>
      <c r="D1256" s="307" t="s">
        <v>2364</v>
      </c>
      <c r="E1256" s="307" t="s">
        <v>2866</v>
      </c>
      <c r="F1256" s="302" t="s">
        <v>2882</v>
      </c>
      <c r="G1256" s="302" t="s">
        <v>4122</v>
      </c>
      <c r="H1256" s="302"/>
      <c r="I1256" s="303"/>
      <c r="J1256" s="303"/>
      <c r="K1256" s="303"/>
    </row>
    <row r="1257" spans="1:11" x14ac:dyDescent="0.55000000000000004">
      <c r="A1257" s="301">
        <v>96</v>
      </c>
      <c r="B1257" s="307" t="s">
        <v>547</v>
      </c>
      <c r="C1257" s="302" t="s">
        <v>4484</v>
      </c>
      <c r="D1257" s="307" t="s">
        <v>547</v>
      </c>
      <c r="E1257" s="307" t="s">
        <v>2866</v>
      </c>
      <c r="F1257" s="302" t="s">
        <v>2882</v>
      </c>
      <c r="G1257" s="302" t="s">
        <v>4123</v>
      </c>
      <c r="H1257" s="302"/>
      <c r="I1257" s="303"/>
      <c r="J1257" s="303"/>
      <c r="K1257" s="303" t="s">
        <v>4486</v>
      </c>
    </row>
    <row r="1258" spans="1:11" x14ac:dyDescent="0.55000000000000004">
      <c r="A1258" s="301">
        <v>97</v>
      </c>
      <c r="B1258" s="307" t="s">
        <v>311</v>
      </c>
      <c r="C1258" s="307" t="s">
        <v>1362</v>
      </c>
      <c r="D1258" s="307" t="s">
        <v>2365</v>
      </c>
      <c r="E1258" s="307" t="s">
        <v>2866</v>
      </c>
      <c r="F1258" s="302" t="s">
        <v>2882</v>
      </c>
      <c r="G1258" s="302" t="s">
        <v>4124</v>
      </c>
      <c r="H1258" s="302"/>
      <c r="I1258" s="303"/>
      <c r="J1258" s="303"/>
      <c r="K1258" s="303"/>
    </row>
    <row r="1259" spans="1:11" x14ac:dyDescent="0.55000000000000004">
      <c r="A1259" s="301">
        <v>98</v>
      </c>
      <c r="B1259" s="307" t="s">
        <v>318</v>
      </c>
      <c r="C1259" s="307" t="s">
        <v>2366</v>
      </c>
      <c r="D1259" s="307" t="s">
        <v>2367</v>
      </c>
      <c r="E1259" s="307" t="s">
        <v>2866</v>
      </c>
      <c r="F1259" s="302" t="s">
        <v>2882</v>
      </c>
      <c r="G1259" s="302" t="s">
        <v>4125</v>
      </c>
      <c r="H1259" s="302"/>
      <c r="I1259" s="303"/>
      <c r="J1259" s="303"/>
      <c r="K1259" s="303"/>
    </row>
    <row r="1260" spans="1:11" x14ac:dyDescent="0.55000000000000004">
      <c r="A1260" s="301">
        <v>99</v>
      </c>
      <c r="B1260" s="307" t="s">
        <v>318</v>
      </c>
      <c r="C1260" s="307" t="s">
        <v>2091</v>
      </c>
      <c r="D1260" s="307" t="s">
        <v>1015</v>
      </c>
      <c r="E1260" s="307" t="s">
        <v>2866</v>
      </c>
      <c r="F1260" s="302" t="s">
        <v>2882</v>
      </c>
      <c r="G1260" s="302" t="s">
        <v>4126</v>
      </c>
      <c r="H1260" s="302"/>
      <c r="I1260" s="303"/>
      <c r="J1260" s="303"/>
      <c r="K1260" s="303"/>
    </row>
    <row r="1261" spans="1:11" x14ac:dyDescent="0.55000000000000004">
      <c r="A1261" s="301">
        <v>100</v>
      </c>
      <c r="B1261" s="307" t="s">
        <v>547</v>
      </c>
      <c r="C1261" s="302" t="s">
        <v>4484</v>
      </c>
      <c r="D1261" s="307" t="s">
        <v>547</v>
      </c>
      <c r="E1261" s="307" t="s">
        <v>2866</v>
      </c>
      <c r="F1261" s="302" t="s">
        <v>2882</v>
      </c>
      <c r="G1261" s="302" t="s">
        <v>4127</v>
      </c>
      <c r="H1261" s="302"/>
      <c r="I1261" s="303"/>
      <c r="J1261" s="303"/>
      <c r="K1261" s="303" t="s">
        <v>4486</v>
      </c>
    </row>
    <row r="1262" spans="1:11" x14ac:dyDescent="0.55000000000000004">
      <c r="A1262" s="301">
        <v>1</v>
      </c>
      <c r="B1262" s="307" t="s">
        <v>308</v>
      </c>
      <c r="C1262" s="307" t="s">
        <v>1800</v>
      </c>
      <c r="D1262" s="307" t="s">
        <v>2368</v>
      </c>
      <c r="E1262" s="307" t="s">
        <v>2867</v>
      </c>
      <c r="F1262" s="302" t="s">
        <v>2881</v>
      </c>
      <c r="G1262" s="302" t="s">
        <v>4128</v>
      </c>
      <c r="H1262" s="302"/>
      <c r="I1262" s="303"/>
      <c r="J1262" s="303"/>
      <c r="K1262" s="303" t="s">
        <v>4482</v>
      </c>
    </row>
    <row r="1263" spans="1:11" x14ac:dyDescent="0.55000000000000004">
      <c r="A1263" s="301">
        <v>2</v>
      </c>
      <c r="B1263" s="307" t="s">
        <v>308</v>
      </c>
      <c r="C1263" s="307" t="s">
        <v>1732</v>
      </c>
      <c r="D1263" s="307" t="s">
        <v>2369</v>
      </c>
      <c r="E1263" s="307" t="s">
        <v>2867</v>
      </c>
      <c r="F1263" s="302" t="s">
        <v>272</v>
      </c>
      <c r="G1263" s="302" t="s">
        <v>133</v>
      </c>
      <c r="H1263" s="302"/>
      <c r="I1263" s="303"/>
      <c r="J1263" s="303"/>
      <c r="K1263" s="303" t="s">
        <v>4483</v>
      </c>
    </row>
    <row r="1264" spans="1:11" x14ac:dyDescent="0.55000000000000004">
      <c r="A1264" s="301">
        <v>3</v>
      </c>
      <c r="B1264" s="307" t="s">
        <v>308</v>
      </c>
      <c r="C1264" s="307" t="s">
        <v>2370</v>
      </c>
      <c r="D1264" s="307" t="s">
        <v>2371</v>
      </c>
      <c r="E1264" s="307" t="s">
        <v>2867</v>
      </c>
      <c r="F1264" s="302" t="s">
        <v>29</v>
      </c>
      <c r="G1264" s="302" t="s">
        <v>4129</v>
      </c>
      <c r="H1264" s="302"/>
      <c r="I1264" s="303"/>
      <c r="J1264" s="303"/>
      <c r="K1264" s="303"/>
    </row>
    <row r="1265" spans="1:11" x14ac:dyDescent="0.55000000000000004">
      <c r="A1265" s="301">
        <v>4</v>
      </c>
      <c r="B1265" s="307" t="s">
        <v>308</v>
      </c>
      <c r="C1265" s="307" t="s">
        <v>2372</v>
      </c>
      <c r="D1265" s="307" t="s">
        <v>2373</v>
      </c>
      <c r="E1265" s="307" t="s">
        <v>2867</v>
      </c>
      <c r="F1265" s="302" t="s">
        <v>29</v>
      </c>
      <c r="G1265" s="302" t="s">
        <v>4130</v>
      </c>
      <c r="H1265" s="302"/>
      <c r="I1265" s="303"/>
      <c r="J1265" s="303"/>
      <c r="K1265" s="303"/>
    </row>
    <row r="1266" spans="1:11" x14ac:dyDescent="0.55000000000000004">
      <c r="A1266" s="301">
        <v>5</v>
      </c>
      <c r="B1266" s="307" t="s">
        <v>311</v>
      </c>
      <c r="C1266" s="307" t="s">
        <v>2374</v>
      </c>
      <c r="D1266" s="307" t="s">
        <v>2375</v>
      </c>
      <c r="E1266" s="307" t="s">
        <v>2867</v>
      </c>
      <c r="F1266" s="302" t="s">
        <v>29</v>
      </c>
      <c r="G1266" s="302" t="s">
        <v>4131</v>
      </c>
      <c r="H1266" s="302"/>
      <c r="I1266" s="303"/>
      <c r="J1266" s="303"/>
      <c r="K1266" s="303"/>
    </row>
    <row r="1267" spans="1:11" x14ac:dyDescent="0.55000000000000004">
      <c r="A1267" s="301">
        <v>6</v>
      </c>
      <c r="B1267" s="307" t="s">
        <v>318</v>
      </c>
      <c r="C1267" s="307" t="s">
        <v>2376</v>
      </c>
      <c r="D1267" s="307" t="s">
        <v>2377</v>
      </c>
      <c r="E1267" s="307" t="s">
        <v>2867</v>
      </c>
      <c r="F1267" s="302" t="s">
        <v>29</v>
      </c>
      <c r="G1267" s="302" t="s">
        <v>4132</v>
      </c>
      <c r="H1267" s="302"/>
      <c r="I1267" s="303"/>
      <c r="J1267" s="303"/>
      <c r="K1267" s="303"/>
    </row>
    <row r="1268" spans="1:11" x14ac:dyDescent="0.55000000000000004">
      <c r="A1268" s="301">
        <v>7</v>
      </c>
      <c r="B1268" s="307" t="s">
        <v>547</v>
      </c>
      <c r="C1268" s="302" t="s">
        <v>4484</v>
      </c>
      <c r="D1268" s="307" t="s">
        <v>547</v>
      </c>
      <c r="E1268" s="307" t="s">
        <v>2867</v>
      </c>
      <c r="F1268" s="302" t="s">
        <v>29</v>
      </c>
      <c r="G1268" s="302" t="s">
        <v>4133</v>
      </c>
      <c r="H1268" s="302"/>
      <c r="I1268" s="303"/>
      <c r="J1268" s="303"/>
      <c r="K1268" s="303" t="s">
        <v>4486</v>
      </c>
    </row>
    <row r="1269" spans="1:11" x14ac:dyDescent="0.55000000000000004">
      <c r="A1269" s="301">
        <v>8</v>
      </c>
      <c r="B1269" s="307" t="s">
        <v>311</v>
      </c>
      <c r="C1269" s="307" t="s">
        <v>1134</v>
      </c>
      <c r="D1269" s="307" t="s">
        <v>2378</v>
      </c>
      <c r="E1269" s="307" t="s">
        <v>2867</v>
      </c>
      <c r="F1269" s="302" t="s">
        <v>29</v>
      </c>
      <c r="G1269" s="302" t="s">
        <v>4134</v>
      </c>
      <c r="H1269" s="302"/>
      <c r="I1269" s="303"/>
      <c r="J1269" s="303"/>
      <c r="K1269" s="303"/>
    </row>
    <row r="1270" spans="1:11" x14ac:dyDescent="0.55000000000000004">
      <c r="A1270" s="301">
        <v>9</v>
      </c>
      <c r="B1270" s="307" t="s">
        <v>311</v>
      </c>
      <c r="C1270" s="307" t="s">
        <v>2379</v>
      </c>
      <c r="D1270" s="307" t="s">
        <v>2380</v>
      </c>
      <c r="E1270" s="307" t="s">
        <v>2867</v>
      </c>
      <c r="F1270" s="302" t="s">
        <v>29</v>
      </c>
      <c r="G1270" s="302" t="s">
        <v>4135</v>
      </c>
      <c r="H1270" s="302"/>
      <c r="I1270" s="303"/>
      <c r="J1270" s="303"/>
      <c r="K1270" s="303"/>
    </row>
    <row r="1271" spans="1:11" x14ac:dyDescent="0.55000000000000004">
      <c r="A1271" s="301">
        <v>10</v>
      </c>
      <c r="B1271" s="307" t="s">
        <v>308</v>
      </c>
      <c r="C1271" s="307" t="s">
        <v>2381</v>
      </c>
      <c r="D1271" s="307" t="s">
        <v>2099</v>
      </c>
      <c r="E1271" s="307" t="s">
        <v>2867</v>
      </c>
      <c r="F1271" s="302" t="s">
        <v>29</v>
      </c>
      <c r="G1271" s="302" t="s">
        <v>4136</v>
      </c>
      <c r="H1271" s="302"/>
      <c r="I1271" s="303"/>
      <c r="J1271" s="303"/>
      <c r="K1271" s="303"/>
    </row>
    <row r="1272" spans="1:11" x14ac:dyDescent="0.55000000000000004">
      <c r="A1272" s="301">
        <v>11</v>
      </c>
      <c r="B1272" s="307" t="s">
        <v>308</v>
      </c>
      <c r="C1272" s="307" t="s">
        <v>2382</v>
      </c>
      <c r="D1272" s="307" t="s">
        <v>568</v>
      </c>
      <c r="E1272" s="307" t="s">
        <v>2867</v>
      </c>
      <c r="F1272" s="302" t="s">
        <v>29</v>
      </c>
      <c r="G1272" s="302" t="s">
        <v>4137</v>
      </c>
      <c r="H1272" s="302"/>
      <c r="I1272" s="303"/>
      <c r="J1272" s="303"/>
      <c r="K1272" s="303"/>
    </row>
    <row r="1273" spans="1:11" x14ac:dyDescent="0.55000000000000004">
      <c r="A1273" s="301">
        <v>12</v>
      </c>
      <c r="B1273" s="307" t="s">
        <v>318</v>
      </c>
      <c r="C1273" s="307" t="s">
        <v>2077</v>
      </c>
      <c r="D1273" s="307" t="s">
        <v>2383</v>
      </c>
      <c r="E1273" s="307" t="s">
        <v>2867</v>
      </c>
      <c r="F1273" s="302" t="s">
        <v>29</v>
      </c>
      <c r="G1273" s="302" t="s">
        <v>4138</v>
      </c>
      <c r="H1273" s="302"/>
      <c r="I1273" s="303"/>
      <c r="J1273" s="303"/>
      <c r="K1273" s="303"/>
    </row>
    <row r="1274" spans="1:11" x14ac:dyDescent="0.55000000000000004">
      <c r="A1274" s="301">
        <v>13</v>
      </c>
      <c r="B1274" s="307" t="s">
        <v>308</v>
      </c>
      <c r="C1274" s="307" t="s">
        <v>2384</v>
      </c>
      <c r="D1274" s="307" t="s">
        <v>2385</v>
      </c>
      <c r="E1274" s="307" t="s">
        <v>2867</v>
      </c>
      <c r="F1274" s="302" t="s">
        <v>29</v>
      </c>
      <c r="G1274" s="302" t="s">
        <v>4139</v>
      </c>
      <c r="H1274" s="302"/>
      <c r="I1274" s="303"/>
      <c r="J1274" s="303"/>
      <c r="K1274" s="303"/>
    </row>
    <row r="1275" spans="1:11" x14ac:dyDescent="0.55000000000000004">
      <c r="A1275" s="301">
        <v>14</v>
      </c>
      <c r="B1275" s="307" t="s">
        <v>308</v>
      </c>
      <c r="C1275" s="307" t="s">
        <v>2386</v>
      </c>
      <c r="D1275" s="307" t="s">
        <v>2067</v>
      </c>
      <c r="E1275" s="307" t="s">
        <v>2867</v>
      </c>
      <c r="F1275" s="302" t="s">
        <v>29</v>
      </c>
      <c r="G1275" s="302" t="s">
        <v>4140</v>
      </c>
      <c r="H1275" s="302"/>
      <c r="I1275" s="303"/>
      <c r="J1275" s="303"/>
      <c r="K1275" s="303"/>
    </row>
    <row r="1276" spans="1:11" x14ac:dyDescent="0.55000000000000004">
      <c r="A1276" s="301">
        <v>15</v>
      </c>
      <c r="B1276" s="307" t="s">
        <v>371</v>
      </c>
      <c r="C1276" s="307" t="s">
        <v>2387</v>
      </c>
      <c r="D1276" s="307" t="s">
        <v>2388</v>
      </c>
      <c r="E1276" s="307" t="s">
        <v>2867</v>
      </c>
      <c r="F1276" s="302" t="s">
        <v>29</v>
      </c>
      <c r="G1276" s="302" t="s">
        <v>4141</v>
      </c>
      <c r="H1276" s="302"/>
      <c r="I1276" s="303"/>
      <c r="J1276" s="303"/>
      <c r="K1276" s="303"/>
    </row>
    <row r="1277" spans="1:11" x14ac:dyDescent="0.55000000000000004">
      <c r="A1277" s="301">
        <v>16</v>
      </c>
      <c r="B1277" s="307" t="s">
        <v>311</v>
      </c>
      <c r="C1277" s="307" t="s">
        <v>390</v>
      </c>
      <c r="D1277" s="307" t="s">
        <v>2389</v>
      </c>
      <c r="E1277" s="307" t="s">
        <v>2867</v>
      </c>
      <c r="F1277" s="302" t="s">
        <v>29</v>
      </c>
      <c r="G1277" s="302" t="s">
        <v>4142</v>
      </c>
      <c r="H1277" s="302"/>
      <c r="I1277" s="303"/>
      <c r="J1277" s="303"/>
      <c r="K1277" s="303"/>
    </row>
    <row r="1278" spans="1:11" x14ac:dyDescent="0.55000000000000004">
      <c r="A1278" s="301">
        <v>17</v>
      </c>
      <c r="B1278" s="307" t="s">
        <v>318</v>
      </c>
      <c r="C1278" s="307" t="s">
        <v>2390</v>
      </c>
      <c r="D1278" s="307" t="s">
        <v>2391</v>
      </c>
      <c r="E1278" s="307" t="s">
        <v>2867</v>
      </c>
      <c r="F1278" s="302" t="s">
        <v>29</v>
      </c>
      <c r="G1278" s="302" t="s">
        <v>4143</v>
      </c>
      <c r="H1278" s="302"/>
      <c r="I1278" s="303"/>
      <c r="J1278" s="303"/>
      <c r="K1278" s="303"/>
    </row>
    <row r="1279" spans="1:11" x14ac:dyDescent="0.55000000000000004">
      <c r="A1279" s="301">
        <v>18</v>
      </c>
      <c r="B1279" s="307" t="s">
        <v>318</v>
      </c>
      <c r="C1279" s="307" t="s">
        <v>2392</v>
      </c>
      <c r="D1279" s="307" t="s">
        <v>2393</v>
      </c>
      <c r="E1279" s="307" t="s">
        <v>2867</v>
      </c>
      <c r="F1279" s="302" t="s">
        <v>29</v>
      </c>
      <c r="G1279" s="302" t="s">
        <v>4144</v>
      </c>
      <c r="H1279" s="302"/>
      <c r="I1279" s="303"/>
      <c r="J1279" s="303"/>
      <c r="K1279" s="303"/>
    </row>
    <row r="1280" spans="1:11" x14ac:dyDescent="0.55000000000000004">
      <c r="A1280" s="301">
        <v>19</v>
      </c>
      <c r="B1280" s="307" t="s">
        <v>318</v>
      </c>
      <c r="C1280" s="307" t="s">
        <v>2394</v>
      </c>
      <c r="D1280" s="307" t="s">
        <v>2225</v>
      </c>
      <c r="E1280" s="307" t="s">
        <v>2867</v>
      </c>
      <c r="F1280" s="302" t="s">
        <v>29</v>
      </c>
      <c r="G1280" s="302" t="s">
        <v>4145</v>
      </c>
      <c r="H1280" s="302"/>
      <c r="I1280" s="303"/>
      <c r="J1280" s="303"/>
      <c r="K1280" s="303"/>
    </row>
    <row r="1281" spans="1:11" x14ac:dyDescent="0.55000000000000004">
      <c r="A1281" s="301">
        <v>20</v>
      </c>
      <c r="B1281" s="307" t="s">
        <v>308</v>
      </c>
      <c r="C1281" s="307" t="s">
        <v>2395</v>
      </c>
      <c r="D1281" s="307" t="s">
        <v>2396</v>
      </c>
      <c r="E1281" s="307" t="s">
        <v>2867</v>
      </c>
      <c r="F1281" s="302" t="s">
        <v>29</v>
      </c>
      <c r="G1281" s="302" t="s">
        <v>4146</v>
      </c>
      <c r="H1281" s="302"/>
      <c r="I1281" s="303"/>
      <c r="J1281" s="303"/>
      <c r="K1281" s="303"/>
    </row>
    <row r="1282" spans="1:11" x14ac:dyDescent="0.55000000000000004">
      <c r="A1282" s="301">
        <v>21</v>
      </c>
      <c r="B1282" s="307" t="s">
        <v>318</v>
      </c>
      <c r="C1282" s="307" t="s">
        <v>2397</v>
      </c>
      <c r="D1282" s="307" t="s">
        <v>2398</v>
      </c>
      <c r="E1282" s="307" t="s">
        <v>2867</v>
      </c>
      <c r="F1282" s="302" t="s">
        <v>29</v>
      </c>
      <c r="G1282" s="302" t="s">
        <v>4147</v>
      </c>
      <c r="H1282" s="302"/>
      <c r="I1282" s="303"/>
      <c r="J1282" s="303"/>
      <c r="K1282" s="303"/>
    </row>
    <row r="1283" spans="1:11" x14ac:dyDescent="0.55000000000000004">
      <c r="A1283" s="301">
        <v>22</v>
      </c>
      <c r="B1283" s="307" t="s">
        <v>318</v>
      </c>
      <c r="C1283" s="307" t="s">
        <v>1427</v>
      </c>
      <c r="D1283" s="307" t="s">
        <v>2399</v>
      </c>
      <c r="E1283" s="307" t="s">
        <v>2867</v>
      </c>
      <c r="F1283" s="302" t="s">
        <v>29</v>
      </c>
      <c r="G1283" s="302" t="s">
        <v>4148</v>
      </c>
      <c r="H1283" s="302"/>
      <c r="I1283" s="303"/>
      <c r="J1283" s="303"/>
      <c r="K1283" s="303"/>
    </row>
    <row r="1284" spans="1:11" x14ac:dyDescent="0.55000000000000004">
      <c r="A1284" s="301">
        <v>23</v>
      </c>
      <c r="B1284" s="307" t="s">
        <v>311</v>
      </c>
      <c r="C1284" s="307" t="s">
        <v>2400</v>
      </c>
      <c r="D1284" s="307" t="s">
        <v>2401</v>
      </c>
      <c r="E1284" s="307" t="s">
        <v>2867</v>
      </c>
      <c r="F1284" s="302" t="s">
        <v>29</v>
      </c>
      <c r="G1284" s="302" t="s">
        <v>4149</v>
      </c>
      <c r="H1284" s="302"/>
      <c r="I1284" s="303"/>
      <c r="J1284" s="303"/>
      <c r="K1284" s="303"/>
    </row>
    <row r="1285" spans="1:11" x14ac:dyDescent="0.55000000000000004">
      <c r="A1285" s="301">
        <v>24</v>
      </c>
      <c r="B1285" s="307" t="s">
        <v>318</v>
      </c>
      <c r="C1285" s="307" t="s">
        <v>2226</v>
      </c>
      <c r="D1285" s="307" t="s">
        <v>2402</v>
      </c>
      <c r="E1285" s="307" t="s">
        <v>2867</v>
      </c>
      <c r="F1285" s="302" t="s">
        <v>29</v>
      </c>
      <c r="G1285" s="302" t="s">
        <v>4150</v>
      </c>
      <c r="H1285" s="302"/>
      <c r="I1285" s="303"/>
      <c r="J1285" s="303"/>
      <c r="K1285" s="303"/>
    </row>
    <row r="1286" spans="1:11" x14ac:dyDescent="0.55000000000000004">
      <c r="A1286" s="301">
        <v>25</v>
      </c>
      <c r="B1286" s="307" t="s">
        <v>318</v>
      </c>
      <c r="C1286" s="307" t="s">
        <v>2403</v>
      </c>
      <c r="D1286" s="307" t="s">
        <v>2404</v>
      </c>
      <c r="E1286" s="307" t="s">
        <v>2867</v>
      </c>
      <c r="F1286" s="302" t="s">
        <v>29</v>
      </c>
      <c r="G1286" s="302" t="s">
        <v>4151</v>
      </c>
      <c r="H1286" s="302"/>
      <c r="I1286" s="303"/>
      <c r="J1286" s="303"/>
      <c r="K1286" s="303"/>
    </row>
    <row r="1287" spans="1:11" x14ac:dyDescent="0.55000000000000004">
      <c r="A1287" s="301">
        <v>26</v>
      </c>
      <c r="B1287" s="307" t="s">
        <v>318</v>
      </c>
      <c r="C1287" s="307" t="s">
        <v>2405</v>
      </c>
      <c r="D1287" s="307" t="s">
        <v>2406</v>
      </c>
      <c r="E1287" s="307" t="s">
        <v>2867</v>
      </c>
      <c r="F1287" s="302" t="s">
        <v>2882</v>
      </c>
      <c r="G1287" s="302" t="s">
        <v>4152</v>
      </c>
      <c r="H1287" s="302"/>
      <c r="I1287" s="303"/>
      <c r="J1287" s="303"/>
      <c r="K1287" s="303"/>
    </row>
    <row r="1288" spans="1:11" x14ac:dyDescent="0.55000000000000004">
      <c r="A1288" s="301">
        <v>27</v>
      </c>
      <c r="B1288" s="307" t="s">
        <v>308</v>
      </c>
      <c r="C1288" s="307" t="s">
        <v>1991</v>
      </c>
      <c r="D1288" s="307" t="s">
        <v>2407</v>
      </c>
      <c r="E1288" s="307" t="s">
        <v>2867</v>
      </c>
      <c r="F1288" s="302" t="s">
        <v>2882</v>
      </c>
      <c r="G1288" s="302" t="s">
        <v>4153</v>
      </c>
      <c r="H1288" s="302"/>
      <c r="I1288" s="303"/>
      <c r="J1288" s="303"/>
      <c r="K1288" s="303"/>
    </row>
    <row r="1289" spans="1:11" x14ac:dyDescent="0.55000000000000004">
      <c r="A1289" s="301">
        <v>28</v>
      </c>
      <c r="B1289" s="307" t="s">
        <v>318</v>
      </c>
      <c r="C1289" s="307" t="s">
        <v>729</v>
      </c>
      <c r="D1289" s="307" t="s">
        <v>2408</v>
      </c>
      <c r="E1289" s="307" t="s">
        <v>2867</v>
      </c>
      <c r="F1289" s="302" t="s">
        <v>2882</v>
      </c>
      <c r="G1289" s="302" t="s">
        <v>4154</v>
      </c>
      <c r="H1289" s="302"/>
      <c r="I1289" s="303"/>
      <c r="J1289" s="303"/>
      <c r="K1289" s="303"/>
    </row>
    <row r="1290" spans="1:11" x14ac:dyDescent="0.55000000000000004">
      <c r="A1290" s="301">
        <v>29</v>
      </c>
      <c r="B1290" s="307" t="s">
        <v>318</v>
      </c>
      <c r="C1290" s="307" t="s">
        <v>359</v>
      </c>
      <c r="D1290" s="307" t="s">
        <v>2409</v>
      </c>
      <c r="E1290" s="307" t="s">
        <v>2867</v>
      </c>
      <c r="F1290" s="302" t="s">
        <v>2882</v>
      </c>
      <c r="G1290" s="302" t="s">
        <v>4155</v>
      </c>
      <c r="H1290" s="302"/>
      <c r="I1290" s="303"/>
      <c r="J1290" s="303"/>
      <c r="K1290" s="303"/>
    </row>
    <row r="1291" spans="1:11" x14ac:dyDescent="0.55000000000000004">
      <c r="A1291" s="301">
        <v>30</v>
      </c>
      <c r="B1291" s="307" t="s">
        <v>308</v>
      </c>
      <c r="C1291" s="307" t="s">
        <v>2410</v>
      </c>
      <c r="D1291" s="307" t="s">
        <v>2411</v>
      </c>
      <c r="E1291" s="307" t="s">
        <v>2867</v>
      </c>
      <c r="F1291" s="302" t="s">
        <v>2882</v>
      </c>
      <c r="G1291" s="302" t="s">
        <v>4156</v>
      </c>
      <c r="H1291" s="302"/>
      <c r="I1291" s="303"/>
      <c r="J1291" s="303"/>
      <c r="K1291" s="303"/>
    </row>
    <row r="1292" spans="1:11" x14ac:dyDescent="0.55000000000000004">
      <c r="A1292" s="301">
        <v>31</v>
      </c>
      <c r="B1292" s="307" t="s">
        <v>318</v>
      </c>
      <c r="C1292" s="307" t="s">
        <v>2412</v>
      </c>
      <c r="D1292" s="307" t="s">
        <v>2413</v>
      </c>
      <c r="E1292" s="307" t="s">
        <v>2867</v>
      </c>
      <c r="F1292" s="302" t="s">
        <v>2882</v>
      </c>
      <c r="G1292" s="302" t="s">
        <v>4157</v>
      </c>
      <c r="H1292" s="302"/>
      <c r="I1292" s="303"/>
      <c r="J1292" s="303"/>
      <c r="K1292" s="303"/>
    </row>
    <row r="1293" spans="1:11" x14ac:dyDescent="0.55000000000000004">
      <c r="A1293" s="301">
        <v>32</v>
      </c>
      <c r="B1293" s="307" t="s">
        <v>318</v>
      </c>
      <c r="C1293" s="307" t="s">
        <v>351</v>
      </c>
      <c r="D1293" s="307" t="s">
        <v>2414</v>
      </c>
      <c r="E1293" s="307" t="s">
        <v>2867</v>
      </c>
      <c r="F1293" s="302" t="s">
        <v>2882</v>
      </c>
      <c r="G1293" s="302" t="s">
        <v>4158</v>
      </c>
      <c r="H1293" s="302"/>
      <c r="I1293" s="303"/>
      <c r="J1293" s="303"/>
      <c r="K1293" s="303"/>
    </row>
    <row r="1294" spans="1:11" x14ac:dyDescent="0.55000000000000004">
      <c r="A1294" s="301"/>
      <c r="B1294" s="307"/>
      <c r="C1294" s="307"/>
      <c r="D1294" s="307"/>
      <c r="E1294" s="307"/>
      <c r="F1294" s="302"/>
      <c r="G1294" s="302"/>
      <c r="H1294" s="302"/>
      <c r="I1294" s="303"/>
      <c r="J1294" s="303"/>
      <c r="K1294" s="303"/>
    </row>
    <row r="1295" spans="1:11" x14ac:dyDescent="0.55000000000000004">
      <c r="A1295" s="301">
        <v>1</v>
      </c>
      <c r="B1295" s="307" t="s">
        <v>318</v>
      </c>
      <c r="C1295" s="307" t="s">
        <v>2415</v>
      </c>
      <c r="D1295" s="303" t="s">
        <v>2416</v>
      </c>
      <c r="E1295" s="307" t="s">
        <v>2868</v>
      </c>
      <c r="F1295" s="302" t="s">
        <v>2881</v>
      </c>
      <c r="G1295" s="302" t="s">
        <v>4159</v>
      </c>
      <c r="H1295" s="302"/>
      <c r="I1295" s="303"/>
      <c r="J1295" s="303"/>
      <c r="K1295" s="303" t="s">
        <v>4482</v>
      </c>
    </row>
    <row r="1296" spans="1:11" x14ac:dyDescent="0.55000000000000004">
      <c r="A1296" s="301">
        <v>2</v>
      </c>
      <c r="B1296" s="307" t="s">
        <v>547</v>
      </c>
      <c r="C1296" s="302" t="s">
        <v>4484</v>
      </c>
      <c r="D1296" s="303" t="s">
        <v>547</v>
      </c>
      <c r="E1296" s="307" t="s">
        <v>2868</v>
      </c>
      <c r="F1296" s="302" t="s">
        <v>272</v>
      </c>
      <c r="G1296" s="302" t="s">
        <v>4160</v>
      </c>
      <c r="H1296" s="302"/>
      <c r="I1296" s="303"/>
      <c r="J1296" s="303"/>
      <c r="K1296" s="303"/>
    </row>
    <row r="1297" spans="1:11" x14ac:dyDescent="0.55000000000000004">
      <c r="A1297" s="301">
        <v>3</v>
      </c>
      <c r="B1297" s="307" t="s">
        <v>318</v>
      </c>
      <c r="C1297" s="307" t="s">
        <v>2417</v>
      </c>
      <c r="D1297" s="303" t="s">
        <v>2418</v>
      </c>
      <c r="E1297" s="307" t="s">
        <v>2868</v>
      </c>
      <c r="F1297" s="302" t="s">
        <v>29</v>
      </c>
      <c r="G1297" s="302" t="s">
        <v>4161</v>
      </c>
      <c r="H1297" s="302"/>
      <c r="I1297" s="303"/>
      <c r="J1297" s="303"/>
      <c r="K1297" s="303"/>
    </row>
    <row r="1298" spans="1:11" x14ac:dyDescent="0.55000000000000004">
      <c r="A1298" s="301">
        <v>4</v>
      </c>
      <c r="B1298" s="307" t="s">
        <v>308</v>
      </c>
      <c r="C1298" s="307" t="s">
        <v>2419</v>
      </c>
      <c r="D1298" s="303" t="s">
        <v>1449</v>
      </c>
      <c r="E1298" s="307" t="s">
        <v>2868</v>
      </c>
      <c r="F1298" s="302" t="s">
        <v>29</v>
      </c>
      <c r="G1298" s="302" t="s">
        <v>4162</v>
      </c>
      <c r="H1298" s="302"/>
      <c r="I1298" s="303"/>
      <c r="J1298" s="303"/>
      <c r="K1298" s="303"/>
    </row>
    <row r="1299" spans="1:11" x14ac:dyDescent="0.55000000000000004">
      <c r="A1299" s="301">
        <v>5</v>
      </c>
      <c r="B1299" s="307" t="s">
        <v>318</v>
      </c>
      <c r="C1299" s="307" t="s">
        <v>1883</v>
      </c>
      <c r="D1299" s="303" t="s">
        <v>2420</v>
      </c>
      <c r="E1299" s="307" t="s">
        <v>2868</v>
      </c>
      <c r="F1299" s="302" t="s">
        <v>29</v>
      </c>
      <c r="G1299" s="302" t="s">
        <v>4163</v>
      </c>
      <c r="H1299" s="302"/>
      <c r="I1299" s="303"/>
      <c r="J1299" s="303"/>
      <c r="K1299" s="303"/>
    </row>
    <row r="1300" spans="1:11" x14ac:dyDescent="0.55000000000000004">
      <c r="A1300" s="301">
        <v>6</v>
      </c>
      <c r="B1300" s="307" t="s">
        <v>547</v>
      </c>
      <c r="C1300" s="302" t="s">
        <v>4484</v>
      </c>
      <c r="D1300" s="303" t="s">
        <v>547</v>
      </c>
      <c r="E1300" s="307" t="s">
        <v>2868</v>
      </c>
      <c r="F1300" s="302" t="s">
        <v>29</v>
      </c>
      <c r="G1300" s="302" t="s">
        <v>4164</v>
      </c>
      <c r="H1300" s="302"/>
      <c r="I1300" s="303"/>
      <c r="J1300" s="303"/>
      <c r="K1300" s="303" t="s">
        <v>4486</v>
      </c>
    </row>
    <row r="1301" spans="1:11" x14ac:dyDescent="0.55000000000000004">
      <c r="A1301" s="301">
        <v>7</v>
      </c>
      <c r="B1301" s="307" t="s">
        <v>308</v>
      </c>
      <c r="C1301" s="307" t="s">
        <v>2421</v>
      </c>
      <c r="D1301" s="303" t="s">
        <v>2094</v>
      </c>
      <c r="E1301" s="307" t="s">
        <v>2868</v>
      </c>
      <c r="F1301" s="302" t="s">
        <v>29</v>
      </c>
      <c r="G1301" s="302" t="s">
        <v>4165</v>
      </c>
      <c r="H1301" s="302"/>
      <c r="I1301" s="303"/>
      <c r="J1301" s="303"/>
      <c r="K1301" s="303"/>
    </row>
    <row r="1302" spans="1:11" x14ac:dyDescent="0.55000000000000004">
      <c r="A1302" s="301">
        <v>8</v>
      </c>
      <c r="B1302" s="307" t="s">
        <v>308</v>
      </c>
      <c r="C1302" s="307" t="s">
        <v>2422</v>
      </c>
      <c r="D1302" s="303" t="s">
        <v>2423</v>
      </c>
      <c r="E1302" s="307" t="s">
        <v>2868</v>
      </c>
      <c r="F1302" s="302" t="s">
        <v>29</v>
      </c>
      <c r="G1302" s="302" t="s">
        <v>4166</v>
      </c>
      <c r="H1302" s="302"/>
      <c r="I1302" s="303"/>
      <c r="J1302" s="303"/>
      <c r="K1302" s="303"/>
    </row>
    <row r="1303" spans="1:11" x14ac:dyDescent="0.55000000000000004">
      <c r="A1303" s="301">
        <v>9</v>
      </c>
      <c r="B1303" s="307" t="s">
        <v>311</v>
      </c>
      <c r="C1303" s="307" t="s">
        <v>2424</v>
      </c>
      <c r="D1303" s="303" t="s">
        <v>544</v>
      </c>
      <c r="E1303" s="307" t="s">
        <v>2868</v>
      </c>
      <c r="F1303" s="302" t="s">
        <v>29</v>
      </c>
      <c r="G1303" s="302" t="s">
        <v>4167</v>
      </c>
      <c r="H1303" s="302"/>
      <c r="I1303" s="303"/>
      <c r="J1303" s="303"/>
      <c r="K1303" s="303"/>
    </row>
    <row r="1304" spans="1:11" x14ac:dyDescent="0.55000000000000004">
      <c r="A1304" s="301">
        <v>10</v>
      </c>
      <c r="B1304" s="307" t="s">
        <v>318</v>
      </c>
      <c r="C1304" s="307" t="s">
        <v>545</v>
      </c>
      <c r="D1304" s="303" t="s">
        <v>2425</v>
      </c>
      <c r="E1304" s="307" t="s">
        <v>2868</v>
      </c>
      <c r="F1304" s="302" t="s">
        <v>29</v>
      </c>
      <c r="G1304" s="302" t="s">
        <v>4168</v>
      </c>
      <c r="H1304" s="302"/>
      <c r="I1304" s="303"/>
      <c r="J1304" s="303"/>
      <c r="K1304" s="303"/>
    </row>
    <row r="1305" spans="1:11" x14ac:dyDescent="0.55000000000000004">
      <c r="A1305" s="301">
        <v>11</v>
      </c>
      <c r="B1305" s="307" t="s">
        <v>308</v>
      </c>
      <c r="C1305" s="307" t="s">
        <v>2426</v>
      </c>
      <c r="D1305" s="303" t="s">
        <v>2427</v>
      </c>
      <c r="E1305" s="307" t="s">
        <v>2868</v>
      </c>
      <c r="F1305" s="302" t="s">
        <v>29</v>
      </c>
      <c r="G1305" s="302" t="s">
        <v>4169</v>
      </c>
      <c r="H1305" s="302"/>
      <c r="I1305" s="303"/>
      <c r="J1305" s="303"/>
      <c r="K1305" s="303"/>
    </row>
    <row r="1306" spans="1:11" x14ac:dyDescent="0.55000000000000004">
      <c r="A1306" s="301">
        <v>12</v>
      </c>
      <c r="B1306" s="307" t="s">
        <v>318</v>
      </c>
      <c r="C1306" s="307" t="s">
        <v>319</v>
      </c>
      <c r="D1306" s="303" t="s">
        <v>2428</v>
      </c>
      <c r="E1306" s="307" t="s">
        <v>2868</v>
      </c>
      <c r="F1306" s="302" t="s">
        <v>2882</v>
      </c>
      <c r="G1306" s="302" t="s">
        <v>4170</v>
      </c>
      <c r="H1306" s="302"/>
      <c r="I1306" s="303"/>
      <c r="J1306" s="303"/>
      <c r="K1306" s="303"/>
    </row>
    <row r="1307" spans="1:11" x14ac:dyDescent="0.55000000000000004">
      <c r="A1307" s="301">
        <v>13</v>
      </c>
      <c r="B1307" s="307" t="s">
        <v>547</v>
      </c>
      <c r="C1307" s="302" t="s">
        <v>4484</v>
      </c>
      <c r="D1307" s="303" t="s">
        <v>547</v>
      </c>
      <c r="E1307" s="307" t="s">
        <v>2868</v>
      </c>
      <c r="F1307" s="302" t="s">
        <v>2882</v>
      </c>
      <c r="G1307" s="302" t="s">
        <v>4171</v>
      </c>
      <c r="H1307" s="302"/>
      <c r="I1307" s="303"/>
      <c r="J1307" s="303"/>
      <c r="K1307" s="303" t="s">
        <v>4486</v>
      </c>
    </row>
    <row r="1308" spans="1:11" x14ac:dyDescent="0.55000000000000004">
      <c r="A1308" s="301">
        <v>14</v>
      </c>
      <c r="B1308" s="307" t="s">
        <v>318</v>
      </c>
      <c r="C1308" s="307" t="s">
        <v>2429</v>
      </c>
      <c r="D1308" s="303" t="s">
        <v>2430</v>
      </c>
      <c r="E1308" s="307" t="s">
        <v>2868</v>
      </c>
      <c r="F1308" s="302" t="s">
        <v>2882</v>
      </c>
      <c r="G1308" s="302" t="s">
        <v>4172</v>
      </c>
      <c r="H1308" s="302"/>
      <c r="I1308" s="303"/>
      <c r="J1308" s="303"/>
      <c r="K1308" s="303"/>
    </row>
    <row r="1309" spans="1:11" x14ac:dyDescent="0.55000000000000004">
      <c r="A1309" s="301">
        <v>15</v>
      </c>
      <c r="B1309" s="307" t="s">
        <v>318</v>
      </c>
      <c r="C1309" s="307" t="s">
        <v>2431</v>
      </c>
      <c r="D1309" s="303" t="s">
        <v>2432</v>
      </c>
      <c r="E1309" s="307" t="s">
        <v>2868</v>
      </c>
      <c r="F1309" s="302" t="s">
        <v>2882</v>
      </c>
      <c r="G1309" s="302" t="s">
        <v>4173</v>
      </c>
      <c r="H1309" s="302"/>
      <c r="I1309" s="303"/>
      <c r="J1309" s="303"/>
      <c r="K1309" s="303"/>
    </row>
    <row r="1310" spans="1:11" s="47" customFormat="1" x14ac:dyDescent="0.55000000000000004">
      <c r="A1310" s="301">
        <v>16</v>
      </c>
      <c r="B1310" s="315" t="s">
        <v>311</v>
      </c>
      <c r="C1310" s="315" t="s">
        <v>4488</v>
      </c>
      <c r="D1310" s="316" t="s">
        <v>4489</v>
      </c>
      <c r="E1310" s="313" t="s">
        <v>4487</v>
      </c>
      <c r="F1310" s="317" t="s">
        <v>2882</v>
      </c>
      <c r="G1310" s="317" t="s">
        <v>4490</v>
      </c>
      <c r="H1310" s="317"/>
      <c r="I1310" s="317"/>
      <c r="J1310" s="312"/>
      <c r="K1310" s="314"/>
    </row>
    <row r="1311" spans="1:11" s="47" customFormat="1" x14ac:dyDescent="0.55000000000000004">
      <c r="A1311" s="301">
        <v>17</v>
      </c>
      <c r="B1311" s="318" t="s">
        <v>311</v>
      </c>
      <c r="C1311" s="318" t="s">
        <v>4491</v>
      </c>
      <c r="D1311" s="318" t="s">
        <v>4492</v>
      </c>
      <c r="E1311" s="313" t="s">
        <v>4487</v>
      </c>
      <c r="F1311" s="317" t="s">
        <v>29</v>
      </c>
      <c r="G1311" s="317">
        <v>611</v>
      </c>
      <c r="H1311" s="317"/>
      <c r="I1311" s="317"/>
      <c r="J1311" s="312"/>
      <c r="K1311" s="314"/>
    </row>
    <row r="1312" spans="1:11" s="47" customFormat="1" x14ac:dyDescent="0.55000000000000004">
      <c r="A1312" s="301">
        <v>18</v>
      </c>
      <c r="B1312" s="315" t="s">
        <v>311</v>
      </c>
      <c r="C1312" s="315" t="s">
        <v>1030</v>
      </c>
      <c r="D1312" s="315" t="s">
        <v>4493</v>
      </c>
      <c r="E1312" s="313" t="s">
        <v>4487</v>
      </c>
      <c r="F1312" s="317" t="s">
        <v>2882</v>
      </c>
      <c r="G1312" s="317">
        <v>612</v>
      </c>
      <c r="H1312" s="317"/>
      <c r="I1312" s="317"/>
      <c r="J1312" s="312"/>
      <c r="K1312" s="314"/>
    </row>
    <row r="1313" spans="1:11" s="47" customFormat="1" x14ac:dyDescent="0.55000000000000004">
      <c r="A1313" s="301">
        <v>19</v>
      </c>
      <c r="B1313" s="315" t="s">
        <v>308</v>
      </c>
      <c r="C1313" s="315" t="s">
        <v>4494</v>
      </c>
      <c r="D1313" s="315" t="s">
        <v>4495</v>
      </c>
      <c r="E1313" s="313" t="s">
        <v>4487</v>
      </c>
      <c r="F1313" s="317" t="s">
        <v>29</v>
      </c>
      <c r="G1313" s="317">
        <v>613</v>
      </c>
      <c r="H1313" s="317"/>
      <c r="I1313" s="317"/>
      <c r="J1313" s="312"/>
      <c r="K1313" s="314"/>
    </row>
    <row r="1314" spans="1:11" s="47" customFormat="1" x14ac:dyDescent="0.55000000000000004">
      <c r="A1314" s="301">
        <v>20</v>
      </c>
      <c r="B1314" s="315" t="s">
        <v>4496</v>
      </c>
      <c r="C1314" s="315" t="s">
        <v>4497</v>
      </c>
      <c r="D1314" s="315" t="s">
        <v>1673</v>
      </c>
      <c r="E1314" s="313" t="s">
        <v>4487</v>
      </c>
      <c r="F1314" s="317" t="s">
        <v>2882</v>
      </c>
      <c r="G1314" s="317">
        <v>615</v>
      </c>
      <c r="H1314" s="317"/>
      <c r="I1314" s="317"/>
      <c r="J1314" s="312"/>
      <c r="K1314" s="314"/>
    </row>
    <row r="1315" spans="1:11" s="47" customFormat="1" x14ac:dyDescent="0.55000000000000004">
      <c r="A1315" s="301">
        <v>21</v>
      </c>
      <c r="B1315" s="315" t="s">
        <v>311</v>
      </c>
      <c r="C1315" s="315" t="s">
        <v>4498</v>
      </c>
      <c r="D1315" s="315" t="s">
        <v>2364</v>
      </c>
      <c r="E1315" s="313" t="s">
        <v>4487</v>
      </c>
      <c r="F1315" s="317" t="s">
        <v>29</v>
      </c>
      <c r="G1315" s="317">
        <v>617</v>
      </c>
      <c r="H1315" s="317"/>
      <c r="I1315" s="317"/>
      <c r="J1315" s="312"/>
      <c r="K1315" s="314"/>
    </row>
    <row r="1316" spans="1:11" s="47" customFormat="1" x14ac:dyDescent="0.55000000000000004">
      <c r="A1316" s="301">
        <v>22</v>
      </c>
      <c r="B1316" s="318" t="s">
        <v>311</v>
      </c>
      <c r="C1316" s="318" t="s">
        <v>2370</v>
      </c>
      <c r="D1316" s="318" t="s">
        <v>4508</v>
      </c>
      <c r="E1316" s="313" t="s">
        <v>4487</v>
      </c>
      <c r="F1316" s="317" t="s">
        <v>29</v>
      </c>
      <c r="G1316" s="317">
        <v>619</v>
      </c>
      <c r="H1316" s="317"/>
      <c r="I1316" s="317"/>
      <c r="J1316" s="312"/>
      <c r="K1316" s="314"/>
    </row>
    <row r="1317" spans="1:11" s="47" customFormat="1" x14ac:dyDescent="0.55000000000000004">
      <c r="A1317" s="301">
        <v>23</v>
      </c>
      <c r="B1317" s="315" t="s">
        <v>308</v>
      </c>
      <c r="C1317" s="315" t="s">
        <v>4499</v>
      </c>
      <c r="D1317" s="315" t="s">
        <v>4500</v>
      </c>
      <c r="E1317" s="313" t="s">
        <v>4487</v>
      </c>
      <c r="F1317" s="317" t="s">
        <v>29</v>
      </c>
      <c r="G1317" s="317" t="s">
        <v>4501</v>
      </c>
      <c r="H1317" s="317"/>
      <c r="I1317" s="317"/>
      <c r="J1317" s="312"/>
      <c r="K1317" s="314"/>
    </row>
    <row r="1318" spans="1:11" s="47" customFormat="1" x14ac:dyDescent="0.55000000000000004">
      <c r="A1318" s="301">
        <v>24</v>
      </c>
      <c r="B1318" s="315" t="s">
        <v>4496</v>
      </c>
      <c r="C1318" s="315" t="s">
        <v>4502</v>
      </c>
      <c r="D1318" s="315" t="s">
        <v>4503</v>
      </c>
      <c r="E1318" s="313" t="s">
        <v>4487</v>
      </c>
      <c r="F1318" s="317" t="s">
        <v>29</v>
      </c>
      <c r="G1318" s="317" t="s">
        <v>4504</v>
      </c>
      <c r="H1318" s="317"/>
      <c r="I1318" s="317"/>
      <c r="J1318" s="312"/>
      <c r="K1318" s="314"/>
    </row>
    <row r="1319" spans="1:11" s="47" customFormat="1" x14ac:dyDescent="0.55000000000000004">
      <c r="A1319" s="301">
        <v>25</v>
      </c>
      <c r="B1319" s="315" t="s">
        <v>4496</v>
      </c>
      <c r="C1319" s="315" t="s">
        <v>4505</v>
      </c>
      <c r="D1319" s="315" t="s">
        <v>4506</v>
      </c>
      <c r="E1319" s="313" t="s">
        <v>4487</v>
      </c>
      <c r="F1319" s="317" t="s">
        <v>29</v>
      </c>
      <c r="G1319" s="317">
        <v>7250</v>
      </c>
      <c r="H1319" s="317"/>
      <c r="I1319" s="317"/>
      <c r="J1319" s="312"/>
      <c r="K1319" s="314"/>
    </row>
    <row r="1320" spans="1:11" x14ac:dyDescent="0.55000000000000004">
      <c r="A1320" s="301">
        <v>1</v>
      </c>
      <c r="B1320" s="307" t="s">
        <v>308</v>
      </c>
      <c r="C1320" s="307" t="s">
        <v>2433</v>
      </c>
      <c r="D1320" s="307" t="s">
        <v>310</v>
      </c>
      <c r="E1320" s="307" t="s">
        <v>2869</v>
      </c>
      <c r="F1320" s="302" t="s">
        <v>2881</v>
      </c>
      <c r="G1320" s="302" t="s">
        <v>4174</v>
      </c>
      <c r="H1320" s="302"/>
      <c r="I1320" s="303"/>
      <c r="J1320" s="303"/>
      <c r="K1320" s="303" t="s">
        <v>4482</v>
      </c>
    </row>
    <row r="1321" spans="1:11" x14ac:dyDescent="0.55000000000000004">
      <c r="A1321" s="301">
        <v>2</v>
      </c>
      <c r="B1321" s="307" t="s">
        <v>308</v>
      </c>
      <c r="C1321" s="307" t="s">
        <v>2434</v>
      </c>
      <c r="D1321" s="307" t="s">
        <v>2435</v>
      </c>
      <c r="E1321" s="307" t="s">
        <v>2869</v>
      </c>
      <c r="F1321" s="302" t="s">
        <v>29</v>
      </c>
      <c r="G1321" s="302" t="s">
        <v>4175</v>
      </c>
      <c r="H1321" s="302"/>
      <c r="I1321" s="303"/>
      <c r="J1321" s="303"/>
      <c r="K1321" s="303"/>
    </row>
    <row r="1322" spans="1:11" x14ac:dyDescent="0.55000000000000004">
      <c r="A1322" s="301">
        <v>3</v>
      </c>
      <c r="B1322" s="307" t="s">
        <v>311</v>
      </c>
      <c r="C1322" s="307" t="s">
        <v>2436</v>
      </c>
      <c r="D1322" s="307" t="s">
        <v>2276</v>
      </c>
      <c r="E1322" s="307" t="s">
        <v>2869</v>
      </c>
      <c r="F1322" s="302" t="s">
        <v>29</v>
      </c>
      <c r="G1322" s="302" t="s">
        <v>4176</v>
      </c>
      <c r="H1322" s="302"/>
      <c r="I1322" s="303"/>
      <c r="J1322" s="303"/>
      <c r="K1322" s="303"/>
    </row>
    <row r="1323" spans="1:11" x14ac:dyDescent="0.55000000000000004">
      <c r="A1323" s="301">
        <v>4</v>
      </c>
      <c r="B1323" s="307" t="s">
        <v>318</v>
      </c>
      <c r="C1323" s="307" t="s">
        <v>1427</v>
      </c>
      <c r="D1323" s="307" t="s">
        <v>2437</v>
      </c>
      <c r="E1323" s="307" t="s">
        <v>2869</v>
      </c>
      <c r="F1323" s="302" t="s">
        <v>29</v>
      </c>
      <c r="G1323" s="302" t="s">
        <v>4177</v>
      </c>
      <c r="H1323" s="302"/>
      <c r="I1323" s="303"/>
      <c r="J1323" s="303"/>
      <c r="K1323" s="303"/>
    </row>
    <row r="1324" spans="1:11" x14ac:dyDescent="0.55000000000000004">
      <c r="A1324" s="301">
        <v>5</v>
      </c>
      <c r="B1324" s="307" t="s">
        <v>318</v>
      </c>
      <c r="C1324" s="307" t="s">
        <v>2438</v>
      </c>
      <c r="D1324" s="307" t="s">
        <v>2439</v>
      </c>
      <c r="E1324" s="307" t="s">
        <v>2869</v>
      </c>
      <c r="F1324" s="302" t="s">
        <v>29</v>
      </c>
      <c r="G1324" s="302" t="s">
        <v>4178</v>
      </c>
      <c r="H1324" s="302"/>
      <c r="I1324" s="303"/>
      <c r="J1324" s="303"/>
      <c r="K1324" s="303"/>
    </row>
    <row r="1325" spans="1:11" x14ac:dyDescent="0.55000000000000004">
      <c r="A1325" s="301">
        <v>6</v>
      </c>
      <c r="B1325" s="307" t="s">
        <v>318</v>
      </c>
      <c r="C1325" s="307" t="s">
        <v>2440</v>
      </c>
      <c r="D1325" s="307" t="s">
        <v>2078</v>
      </c>
      <c r="E1325" s="307" t="s">
        <v>2869</v>
      </c>
      <c r="F1325" s="302" t="s">
        <v>29</v>
      </c>
      <c r="G1325" s="302" t="s">
        <v>4179</v>
      </c>
      <c r="H1325" s="302"/>
      <c r="I1325" s="303"/>
      <c r="J1325" s="303"/>
      <c r="K1325" s="303"/>
    </row>
    <row r="1326" spans="1:11" x14ac:dyDescent="0.55000000000000004">
      <c r="A1326" s="301">
        <v>7</v>
      </c>
      <c r="B1326" s="307" t="s">
        <v>311</v>
      </c>
      <c r="C1326" s="307" t="s">
        <v>1628</v>
      </c>
      <c r="D1326" s="307" t="s">
        <v>2441</v>
      </c>
      <c r="E1326" s="307" t="s">
        <v>2869</v>
      </c>
      <c r="F1326" s="302" t="s">
        <v>29</v>
      </c>
      <c r="G1326" s="302" t="s">
        <v>4180</v>
      </c>
      <c r="H1326" s="302"/>
      <c r="I1326" s="303"/>
      <c r="J1326" s="303"/>
      <c r="K1326" s="303"/>
    </row>
    <row r="1327" spans="1:11" x14ac:dyDescent="0.55000000000000004">
      <c r="A1327" s="301">
        <v>8</v>
      </c>
      <c r="B1327" s="307" t="s">
        <v>308</v>
      </c>
      <c r="C1327" s="307" t="s">
        <v>1485</v>
      </c>
      <c r="D1327" s="307" t="s">
        <v>2123</v>
      </c>
      <c r="E1327" s="307" t="s">
        <v>2869</v>
      </c>
      <c r="F1327" s="302" t="s">
        <v>29</v>
      </c>
      <c r="G1327" s="302" t="s">
        <v>4181</v>
      </c>
      <c r="H1327" s="302"/>
      <c r="I1327" s="303"/>
      <c r="J1327" s="303"/>
      <c r="K1327" s="303"/>
    </row>
    <row r="1328" spans="1:11" x14ac:dyDescent="0.55000000000000004">
      <c r="A1328" s="301">
        <v>9</v>
      </c>
      <c r="B1328" s="307" t="s">
        <v>308</v>
      </c>
      <c r="C1328" s="307" t="s">
        <v>2442</v>
      </c>
      <c r="D1328" s="307" t="s">
        <v>2443</v>
      </c>
      <c r="E1328" s="307" t="s">
        <v>2869</v>
      </c>
      <c r="F1328" s="302" t="s">
        <v>29</v>
      </c>
      <c r="G1328" s="302" t="s">
        <v>4182</v>
      </c>
      <c r="H1328" s="302"/>
      <c r="I1328" s="303"/>
      <c r="J1328" s="303"/>
      <c r="K1328" s="303"/>
    </row>
    <row r="1329" spans="1:11" x14ac:dyDescent="0.55000000000000004">
      <c r="A1329" s="301">
        <v>10</v>
      </c>
      <c r="B1329" s="307" t="s">
        <v>318</v>
      </c>
      <c r="C1329" s="307" t="s">
        <v>2444</v>
      </c>
      <c r="D1329" s="307" t="s">
        <v>2445</v>
      </c>
      <c r="E1329" s="307" t="s">
        <v>2869</v>
      </c>
      <c r="F1329" s="302" t="s">
        <v>29</v>
      </c>
      <c r="G1329" s="302" t="s">
        <v>4183</v>
      </c>
      <c r="H1329" s="302"/>
      <c r="I1329" s="303"/>
      <c r="J1329" s="303"/>
      <c r="K1329" s="303"/>
    </row>
    <row r="1330" spans="1:11" s="297" customFormat="1" x14ac:dyDescent="0.55000000000000004">
      <c r="A1330" s="301">
        <v>11</v>
      </c>
      <c r="B1330" s="307" t="s">
        <v>308</v>
      </c>
      <c r="C1330" s="307" t="s">
        <v>2446</v>
      </c>
      <c r="D1330" s="307" t="s">
        <v>1931</v>
      </c>
      <c r="E1330" s="307" t="s">
        <v>2869</v>
      </c>
      <c r="F1330" s="302" t="s">
        <v>29</v>
      </c>
      <c r="G1330" s="302" t="s">
        <v>4184</v>
      </c>
      <c r="H1330" s="302"/>
      <c r="I1330" s="303"/>
      <c r="J1330" s="303"/>
      <c r="K1330" s="303"/>
    </row>
    <row r="1331" spans="1:11" x14ac:dyDescent="0.55000000000000004">
      <c r="A1331" s="301">
        <v>12</v>
      </c>
      <c r="B1331" s="307" t="s">
        <v>308</v>
      </c>
      <c r="C1331" s="307" t="s">
        <v>2447</v>
      </c>
      <c r="D1331" s="307" t="s">
        <v>2425</v>
      </c>
      <c r="E1331" s="307" t="s">
        <v>2869</v>
      </c>
      <c r="F1331" s="302" t="s">
        <v>29</v>
      </c>
      <c r="G1331" s="302" t="s">
        <v>4185</v>
      </c>
      <c r="H1331" s="302"/>
      <c r="I1331" s="303"/>
      <c r="J1331" s="303"/>
      <c r="K1331" s="303"/>
    </row>
    <row r="1332" spans="1:11" x14ac:dyDescent="0.55000000000000004">
      <c r="A1332" s="301">
        <v>13</v>
      </c>
      <c r="B1332" s="307" t="s">
        <v>308</v>
      </c>
      <c r="C1332" s="307" t="s">
        <v>2355</v>
      </c>
      <c r="D1332" s="307" t="s">
        <v>2448</v>
      </c>
      <c r="E1332" s="307" t="s">
        <v>2869</v>
      </c>
      <c r="F1332" s="302" t="s">
        <v>29</v>
      </c>
      <c r="G1332" s="302" t="s">
        <v>4186</v>
      </c>
      <c r="H1332" s="302"/>
      <c r="I1332" s="303"/>
      <c r="J1332" s="303"/>
      <c r="K1332" s="303"/>
    </row>
    <row r="1333" spans="1:11" x14ac:dyDescent="0.55000000000000004">
      <c r="A1333" s="301">
        <v>14</v>
      </c>
      <c r="B1333" s="307" t="s">
        <v>308</v>
      </c>
      <c r="C1333" s="307" t="s">
        <v>1236</v>
      </c>
      <c r="D1333" s="307" t="s">
        <v>2449</v>
      </c>
      <c r="E1333" s="307" t="s">
        <v>2869</v>
      </c>
      <c r="F1333" s="302" t="s">
        <v>29</v>
      </c>
      <c r="G1333" s="302" t="s">
        <v>4187</v>
      </c>
      <c r="H1333" s="302"/>
      <c r="I1333" s="303"/>
      <c r="J1333" s="303"/>
      <c r="K1333" s="303"/>
    </row>
    <row r="1334" spans="1:11" x14ac:dyDescent="0.55000000000000004">
      <c r="A1334" s="301">
        <v>15</v>
      </c>
      <c r="B1334" s="307" t="s">
        <v>547</v>
      </c>
      <c r="C1334" s="302" t="s">
        <v>4484</v>
      </c>
      <c r="D1334" s="307" t="s">
        <v>547</v>
      </c>
      <c r="E1334" s="307" t="s">
        <v>2869</v>
      </c>
      <c r="F1334" s="302" t="s">
        <v>2882</v>
      </c>
      <c r="G1334" s="302" t="s">
        <v>4188</v>
      </c>
      <c r="H1334" s="302"/>
      <c r="I1334" s="303"/>
      <c r="J1334" s="303"/>
      <c r="K1334" s="303" t="s">
        <v>4486</v>
      </c>
    </row>
    <row r="1335" spans="1:11" x14ac:dyDescent="0.55000000000000004">
      <c r="A1335" s="301">
        <v>1</v>
      </c>
      <c r="B1335" s="307" t="s">
        <v>318</v>
      </c>
      <c r="C1335" s="307" t="s">
        <v>2450</v>
      </c>
      <c r="D1335" s="307" t="s">
        <v>2451</v>
      </c>
      <c r="E1335" s="307" t="s">
        <v>2870</v>
      </c>
      <c r="F1335" s="302" t="s">
        <v>2881</v>
      </c>
      <c r="G1335" s="302" t="s">
        <v>4189</v>
      </c>
      <c r="H1335" s="302"/>
      <c r="I1335" s="303"/>
      <c r="J1335" s="303"/>
      <c r="K1335" s="303" t="s">
        <v>4482</v>
      </c>
    </row>
    <row r="1336" spans="1:11" x14ac:dyDescent="0.55000000000000004">
      <c r="A1336" s="301">
        <v>2</v>
      </c>
      <c r="B1336" s="307" t="s">
        <v>308</v>
      </c>
      <c r="C1336" s="307" t="s">
        <v>2452</v>
      </c>
      <c r="D1336" s="307" t="s">
        <v>2453</v>
      </c>
      <c r="E1336" s="307" t="s">
        <v>2870</v>
      </c>
      <c r="F1336" s="302" t="s">
        <v>29</v>
      </c>
      <c r="G1336" s="302" t="s">
        <v>4190</v>
      </c>
      <c r="H1336" s="302"/>
      <c r="I1336" s="303"/>
      <c r="J1336" s="303"/>
      <c r="K1336" s="303"/>
    </row>
    <row r="1337" spans="1:11" x14ac:dyDescent="0.55000000000000004">
      <c r="A1337" s="301">
        <v>3</v>
      </c>
      <c r="B1337" s="307" t="s">
        <v>308</v>
      </c>
      <c r="C1337" s="307" t="s">
        <v>621</v>
      </c>
      <c r="D1337" s="307" t="s">
        <v>2454</v>
      </c>
      <c r="E1337" s="307" t="s">
        <v>2870</v>
      </c>
      <c r="F1337" s="302" t="s">
        <v>29</v>
      </c>
      <c r="G1337" s="302" t="s">
        <v>4191</v>
      </c>
      <c r="H1337" s="302"/>
      <c r="I1337" s="303"/>
      <c r="J1337" s="303"/>
      <c r="K1337" s="303"/>
    </row>
    <row r="1338" spans="1:11" x14ac:dyDescent="0.55000000000000004">
      <c r="A1338" s="301">
        <v>4</v>
      </c>
      <c r="B1338" s="307" t="s">
        <v>547</v>
      </c>
      <c r="C1338" s="302" t="s">
        <v>4484</v>
      </c>
      <c r="D1338" s="307" t="s">
        <v>547</v>
      </c>
      <c r="E1338" s="307" t="s">
        <v>2870</v>
      </c>
      <c r="F1338" s="302" t="s">
        <v>29</v>
      </c>
      <c r="G1338" s="302" t="s">
        <v>4192</v>
      </c>
      <c r="H1338" s="302"/>
      <c r="I1338" s="303"/>
      <c r="J1338" s="303"/>
      <c r="K1338" s="303" t="s">
        <v>4486</v>
      </c>
    </row>
    <row r="1339" spans="1:11" x14ac:dyDescent="0.55000000000000004">
      <c r="A1339" s="301">
        <v>5</v>
      </c>
      <c r="B1339" s="307" t="s">
        <v>547</v>
      </c>
      <c r="C1339" s="302" t="s">
        <v>4484</v>
      </c>
      <c r="D1339" s="307" t="s">
        <v>547</v>
      </c>
      <c r="E1339" s="307" t="s">
        <v>2870</v>
      </c>
      <c r="F1339" s="302" t="s">
        <v>29</v>
      </c>
      <c r="G1339" s="302" t="s">
        <v>4193</v>
      </c>
      <c r="H1339" s="302"/>
      <c r="I1339" s="303"/>
      <c r="J1339" s="303"/>
      <c r="K1339" s="303" t="s">
        <v>4486</v>
      </c>
    </row>
    <row r="1340" spans="1:11" x14ac:dyDescent="0.55000000000000004">
      <c r="A1340" s="301">
        <v>6</v>
      </c>
      <c r="B1340" s="307" t="s">
        <v>318</v>
      </c>
      <c r="C1340" s="307" t="s">
        <v>1925</v>
      </c>
      <c r="D1340" s="307" t="s">
        <v>2455</v>
      </c>
      <c r="E1340" s="307" t="s">
        <v>2870</v>
      </c>
      <c r="F1340" s="302" t="s">
        <v>29</v>
      </c>
      <c r="G1340" s="302" t="s">
        <v>4194</v>
      </c>
      <c r="H1340" s="302"/>
      <c r="I1340" s="303"/>
      <c r="J1340" s="303"/>
      <c r="K1340" s="303"/>
    </row>
    <row r="1341" spans="1:11" x14ac:dyDescent="0.55000000000000004">
      <c r="A1341" s="301">
        <v>7</v>
      </c>
      <c r="B1341" s="307" t="s">
        <v>318</v>
      </c>
      <c r="C1341" s="307" t="s">
        <v>975</v>
      </c>
      <c r="D1341" s="307" t="s">
        <v>452</v>
      </c>
      <c r="E1341" s="307" t="s">
        <v>2870</v>
      </c>
      <c r="F1341" s="302" t="s">
        <v>29</v>
      </c>
      <c r="G1341" s="302" t="s">
        <v>4195</v>
      </c>
      <c r="H1341" s="302"/>
      <c r="I1341" s="303"/>
      <c r="J1341" s="303"/>
      <c r="K1341" s="303"/>
    </row>
    <row r="1342" spans="1:11" x14ac:dyDescent="0.55000000000000004">
      <c r="A1342" s="301">
        <v>8</v>
      </c>
      <c r="B1342" s="307" t="s">
        <v>318</v>
      </c>
      <c r="C1342" s="307" t="s">
        <v>2456</v>
      </c>
      <c r="D1342" s="307" t="s">
        <v>2457</v>
      </c>
      <c r="E1342" s="307" t="s">
        <v>2870</v>
      </c>
      <c r="F1342" s="302" t="s">
        <v>29</v>
      </c>
      <c r="G1342" s="302" t="s">
        <v>4196</v>
      </c>
      <c r="H1342" s="302"/>
      <c r="I1342" s="303"/>
      <c r="J1342" s="303"/>
      <c r="K1342" s="303"/>
    </row>
    <row r="1343" spans="1:11" s="297" customFormat="1" x14ac:dyDescent="0.55000000000000004">
      <c r="A1343" s="301">
        <v>9</v>
      </c>
      <c r="B1343" s="307" t="s">
        <v>308</v>
      </c>
      <c r="C1343" s="307" t="s">
        <v>2458</v>
      </c>
      <c r="D1343" s="307" t="s">
        <v>2459</v>
      </c>
      <c r="E1343" s="307" t="s">
        <v>2870</v>
      </c>
      <c r="F1343" s="302" t="s">
        <v>29</v>
      </c>
      <c r="G1343" s="302" t="s">
        <v>4197</v>
      </c>
      <c r="H1343" s="302"/>
      <c r="I1343" s="303"/>
      <c r="J1343" s="303"/>
      <c r="K1343" s="303"/>
    </row>
    <row r="1344" spans="1:11" s="297" customFormat="1" x14ac:dyDescent="0.55000000000000004">
      <c r="A1344" s="301">
        <v>10</v>
      </c>
      <c r="B1344" s="307" t="s">
        <v>311</v>
      </c>
      <c r="C1344" s="307" t="s">
        <v>509</v>
      </c>
      <c r="D1344" s="307" t="s">
        <v>2460</v>
      </c>
      <c r="E1344" s="307" t="s">
        <v>2870</v>
      </c>
      <c r="F1344" s="302" t="s">
        <v>29</v>
      </c>
      <c r="G1344" s="302" t="s">
        <v>4198</v>
      </c>
      <c r="H1344" s="302"/>
      <c r="I1344" s="303"/>
      <c r="J1344" s="303"/>
      <c r="K1344" s="303"/>
    </row>
    <row r="1345" spans="1:11" x14ac:dyDescent="0.55000000000000004">
      <c r="A1345" s="301">
        <v>11</v>
      </c>
      <c r="B1345" s="307" t="s">
        <v>311</v>
      </c>
      <c r="C1345" s="307" t="s">
        <v>2461</v>
      </c>
      <c r="D1345" s="307" t="s">
        <v>2462</v>
      </c>
      <c r="E1345" s="307" t="s">
        <v>2870</v>
      </c>
      <c r="F1345" s="302" t="s">
        <v>29</v>
      </c>
      <c r="G1345" s="302" t="s">
        <v>4199</v>
      </c>
      <c r="H1345" s="302"/>
      <c r="I1345" s="303"/>
      <c r="J1345" s="303"/>
      <c r="K1345" s="303"/>
    </row>
    <row r="1346" spans="1:11" s="297" customFormat="1" x14ac:dyDescent="0.55000000000000004">
      <c r="A1346" s="301">
        <v>12</v>
      </c>
      <c r="B1346" s="307" t="s">
        <v>308</v>
      </c>
      <c r="C1346" s="307" t="s">
        <v>1453</v>
      </c>
      <c r="D1346" s="307" t="s">
        <v>2463</v>
      </c>
      <c r="E1346" s="307" t="s">
        <v>2870</v>
      </c>
      <c r="F1346" s="302" t="s">
        <v>29</v>
      </c>
      <c r="G1346" s="302" t="s">
        <v>4200</v>
      </c>
      <c r="H1346" s="302"/>
      <c r="I1346" s="303"/>
      <c r="J1346" s="303"/>
      <c r="K1346" s="303"/>
    </row>
    <row r="1347" spans="1:11" x14ac:dyDescent="0.55000000000000004">
      <c r="A1347" s="301">
        <v>13</v>
      </c>
      <c r="B1347" s="307" t="s">
        <v>318</v>
      </c>
      <c r="C1347" s="307" t="s">
        <v>565</v>
      </c>
      <c r="D1347" s="307" t="s">
        <v>2464</v>
      </c>
      <c r="E1347" s="307" t="s">
        <v>2870</v>
      </c>
      <c r="F1347" s="302" t="s">
        <v>2882</v>
      </c>
      <c r="G1347" s="302" t="s">
        <v>4201</v>
      </c>
      <c r="H1347" s="302"/>
      <c r="I1347" s="303"/>
      <c r="J1347" s="303"/>
      <c r="K1347" s="303"/>
    </row>
    <row r="1348" spans="1:11" x14ac:dyDescent="0.55000000000000004">
      <c r="A1348" s="301">
        <v>1</v>
      </c>
      <c r="B1348" s="307" t="s">
        <v>318</v>
      </c>
      <c r="C1348" s="307" t="s">
        <v>2091</v>
      </c>
      <c r="D1348" s="307" t="s">
        <v>2465</v>
      </c>
      <c r="E1348" s="307" t="s">
        <v>2871</v>
      </c>
      <c r="F1348" s="302" t="s">
        <v>2881</v>
      </c>
      <c r="G1348" s="302" t="s">
        <v>4202</v>
      </c>
      <c r="H1348" s="302"/>
      <c r="I1348" s="303"/>
      <c r="J1348" s="303"/>
      <c r="K1348" s="303" t="s">
        <v>4482</v>
      </c>
    </row>
    <row r="1349" spans="1:11" x14ac:dyDescent="0.55000000000000004">
      <c r="A1349" s="301">
        <v>2</v>
      </c>
      <c r="B1349" s="307" t="s">
        <v>318</v>
      </c>
      <c r="C1349" s="307" t="s">
        <v>430</v>
      </c>
      <c r="D1349" s="307" t="s">
        <v>2466</v>
      </c>
      <c r="E1349" s="307" t="s">
        <v>2871</v>
      </c>
      <c r="F1349" s="302" t="s">
        <v>29</v>
      </c>
      <c r="G1349" s="302" t="s">
        <v>4203</v>
      </c>
      <c r="H1349" s="302"/>
      <c r="I1349" s="303"/>
      <c r="J1349" s="303"/>
      <c r="K1349" s="303"/>
    </row>
    <row r="1350" spans="1:11" x14ac:dyDescent="0.55000000000000004">
      <c r="A1350" s="301">
        <v>3</v>
      </c>
      <c r="B1350" s="307" t="s">
        <v>318</v>
      </c>
      <c r="C1350" s="307" t="s">
        <v>2467</v>
      </c>
      <c r="D1350" s="307" t="s">
        <v>2468</v>
      </c>
      <c r="E1350" s="307" t="s">
        <v>2871</v>
      </c>
      <c r="F1350" s="302" t="s">
        <v>29</v>
      </c>
      <c r="G1350" s="302" t="s">
        <v>4204</v>
      </c>
      <c r="H1350" s="302"/>
      <c r="I1350" s="303"/>
      <c r="J1350" s="303"/>
      <c r="K1350" s="303"/>
    </row>
    <row r="1351" spans="1:11" x14ac:dyDescent="0.55000000000000004">
      <c r="A1351" s="301">
        <v>4</v>
      </c>
      <c r="B1351" s="307" t="s">
        <v>308</v>
      </c>
      <c r="C1351" s="307" t="s">
        <v>2469</v>
      </c>
      <c r="D1351" s="307" t="s">
        <v>2470</v>
      </c>
      <c r="E1351" s="307" t="s">
        <v>2871</v>
      </c>
      <c r="F1351" s="302" t="s">
        <v>29</v>
      </c>
      <c r="G1351" s="302" t="s">
        <v>4205</v>
      </c>
      <c r="H1351" s="302"/>
      <c r="I1351" s="303"/>
      <c r="J1351" s="303"/>
      <c r="K1351" s="303"/>
    </row>
    <row r="1352" spans="1:11" x14ac:dyDescent="0.55000000000000004">
      <c r="A1352" s="301">
        <v>5</v>
      </c>
      <c r="B1352" s="307" t="s">
        <v>308</v>
      </c>
      <c r="C1352" s="307" t="s">
        <v>2471</v>
      </c>
      <c r="D1352" s="307" t="s">
        <v>2472</v>
      </c>
      <c r="E1352" s="307" t="s">
        <v>2871</v>
      </c>
      <c r="F1352" s="302" t="s">
        <v>29</v>
      </c>
      <c r="G1352" s="302" t="s">
        <v>4206</v>
      </c>
      <c r="H1352" s="302"/>
      <c r="I1352" s="303"/>
      <c r="J1352" s="303"/>
      <c r="K1352" s="303"/>
    </row>
    <row r="1353" spans="1:11" x14ac:dyDescent="0.55000000000000004">
      <c r="A1353" s="301">
        <v>6</v>
      </c>
      <c r="B1353" s="307" t="s">
        <v>308</v>
      </c>
      <c r="C1353" s="307" t="s">
        <v>2473</v>
      </c>
      <c r="D1353" s="307" t="s">
        <v>2474</v>
      </c>
      <c r="E1353" s="307" t="s">
        <v>2871</v>
      </c>
      <c r="F1353" s="302" t="s">
        <v>29</v>
      </c>
      <c r="G1353" s="302" t="s">
        <v>4207</v>
      </c>
      <c r="H1353" s="302"/>
      <c r="I1353" s="303"/>
      <c r="J1353" s="303"/>
      <c r="K1353" s="303"/>
    </row>
    <row r="1354" spans="1:11" x14ac:dyDescent="0.55000000000000004">
      <c r="A1354" s="301">
        <v>7</v>
      </c>
      <c r="B1354" s="307" t="s">
        <v>308</v>
      </c>
      <c r="C1354" s="307" t="s">
        <v>1484</v>
      </c>
      <c r="D1354" s="307" t="s">
        <v>958</v>
      </c>
      <c r="E1354" s="307" t="s">
        <v>2871</v>
      </c>
      <c r="F1354" s="302" t="s">
        <v>29</v>
      </c>
      <c r="G1354" s="302" t="s">
        <v>4208</v>
      </c>
      <c r="H1354" s="302"/>
      <c r="I1354" s="303"/>
      <c r="J1354" s="303"/>
      <c r="K1354" s="303"/>
    </row>
    <row r="1355" spans="1:11" x14ac:dyDescent="0.55000000000000004">
      <c r="A1355" s="301">
        <v>8</v>
      </c>
      <c r="B1355" s="307" t="s">
        <v>318</v>
      </c>
      <c r="C1355" s="307" t="s">
        <v>703</v>
      </c>
      <c r="D1355" s="307" t="s">
        <v>2475</v>
      </c>
      <c r="E1355" s="307" t="s">
        <v>2871</v>
      </c>
      <c r="F1355" s="302" t="s">
        <v>29</v>
      </c>
      <c r="G1355" s="302" t="s">
        <v>4209</v>
      </c>
      <c r="H1355" s="302"/>
      <c r="I1355" s="303"/>
      <c r="J1355" s="303"/>
      <c r="K1355" s="303"/>
    </row>
    <row r="1356" spans="1:11" x14ac:dyDescent="0.55000000000000004">
      <c r="A1356" s="301">
        <v>9</v>
      </c>
      <c r="B1356" s="307" t="s">
        <v>318</v>
      </c>
      <c r="C1356" s="307" t="s">
        <v>2476</v>
      </c>
      <c r="D1356" s="307" t="s">
        <v>2219</v>
      </c>
      <c r="E1356" s="307" t="s">
        <v>2871</v>
      </c>
      <c r="F1356" s="302" t="s">
        <v>29</v>
      </c>
      <c r="G1356" s="302" t="s">
        <v>4210</v>
      </c>
      <c r="H1356" s="302"/>
      <c r="I1356" s="303"/>
      <c r="J1356" s="303"/>
      <c r="K1356" s="303"/>
    </row>
    <row r="1357" spans="1:11" x14ac:dyDescent="0.55000000000000004">
      <c r="A1357" s="301">
        <v>10</v>
      </c>
      <c r="B1357" s="307" t="s">
        <v>318</v>
      </c>
      <c r="C1357" s="307" t="s">
        <v>2477</v>
      </c>
      <c r="D1357" s="307" t="s">
        <v>2478</v>
      </c>
      <c r="E1357" s="307" t="s">
        <v>2871</v>
      </c>
      <c r="F1357" s="302" t="s">
        <v>29</v>
      </c>
      <c r="G1357" s="302" t="s">
        <v>4211</v>
      </c>
      <c r="H1357" s="302"/>
      <c r="I1357" s="303"/>
      <c r="J1357" s="303"/>
      <c r="K1357" s="303"/>
    </row>
    <row r="1358" spans="1:11" x14ac:dyDescent="0.55000000000000004">
      <c r="A1358" s="301">
        <v>11</v>
      </c>
      <c r="B1358" s="307" t="s">
        <v>318</v>
      </c>
      <c r="C1358" s="307" t="s">
        <v>2479</v>
      </c>
      <c r="D1358" s="307" t="s">
        <v>2480</v>
      </c>
      <c r="E1358" s="307" t="s">
        <v>2871</v>
      </c>
      <c r="F1358" s="302" t="s">
        <v>29</v>
      </c>
      <c r="G1358" s="302" t="s">
        <v>4212</v>
      </c>
      <c r="H1358" s="302"/>
      <c r="I1358" s="303"/>
      <c r="J1358" s="303"/>
      <c r="K1358" s="303"/>
    </row>
    <row r="1359" spans="1:11" x14ac:dyDescent="0.55000000000000004">
      <c r="A1359" s="301">
        <v>12</v>
      </c>
      <c r="B1359" s="307" t="s">
        <v>318</v>
      </c>
      <c r="C1359" s="307" t="s">
        <v>2481</v>
      </c>
      <c r="D1359" s="307" t="s">
        <v>2482</v>
      </c>
      <c r="E1359" s="307" t="s">
        <v>2871</v>
      </c>
      <c r="F1359" s="302" t="s">
        <v>29</v>
      </c>
      <c r="G1359" s="302" t="s">
        <v>4213</v>
      </c>
      <c r="H1359" s="302"/>
      <c r="I1359" s="303"/>
      <c r="J1359" s="303"/>
      <c r="K1359" s="303"/>
    </row>
    <row r="1360" spans="1:11" x14ac:dyDescent="0.55000000000000004">
      <c r="A1360" s="301">
        <v>13</v>
      </c>
      <c r="B1360" s="307" t="s">
        <v>318</v>
      </c>
      <c r="C1360" s="307" t="s">
        <v>2483</v>
      </c>
      <c r="D1360" s="307" t="s">
        <v>2484</v>
      </c>
      <c r="E1360" s="307" t="s">
        <v>2871</v>
      </c>
      <c r="F1360" s="302" t="s">
        <v>2882</v>
      </c>
      <c r="G1360" s="302" t="s">
        <v>4214</v>
      </c>
      <c r="H1360" s="302"/>
      <c r="I1360" s="303"/>
      <c r="J1360" s="303"/>
      <c r="K1360" s="303"/>
    </row>
    <row r="1361" spans="1:11" x14ac:dyDescent="0.55000000000000004">
      <c r="A1361" s="301">
        <v>1</v>
      </c>
      <c r="B1361" s="307" t="s">
        <v>308</v>
      </c>
      <c r="C1361" s="307" t="s">
        <v>2485</v>
      </c>
      <c r="D1361" s="307" t="s">
        <v>2486</v>
      </c>
      <c r="E1361" s="307" t="s">
        <v>2872</v>
      </c>
      <c r="F1361" s="302" t="s">
        <v>2881</v>
      </c>
      <c r="G1361" s="302" t="s">
        <v>4215</v>
      </c>
      <c r="H1361" s="302"/>
      <c r="I1361" s="303"/>
      <c r="J1361" s="303"/>
      <c r="K1361" s="303" t="s">
        <v>4482</v>
      </c>
    </row>
    <row r="1362" spans="1:11" x14ac:dyDescent="0.55000000000000004">
      <c r="A1362" s="301">
        <v>2</v>
      </c>
      <c r="B1362" s="307" t="s">
        <v>547</v>
      </c>
      <c r="C1362" s="302" t="s">
        <v>4484</v>
      </c>
      <c r="D1362" s="307" t="s">
        <v>547</v>
      </c>
      <c r="E1362" s="307" t="s">
        <v>2872</v>
      </c>
      <c r="F1362" s="302" t="s">
        <v>272</v>
      </c>
      <c r="G1362" s="302" t="s">
        <v>4216</v>
      </c>
      <c r="H1362" s="302"/>
      <c r="I1362" s="303"/>
      <c r="J1362" s="303"/>
      <c r="K1362" s="303"/>
    </row>
    <row r="1363" spans="1:11" x14ac:dyDescent="0.55000000000000004">
      <c r="A1363" s="301">
        <v>3</v>
      </c>
      <c r="B1363" s="307" t="s">
        <v>318</v>
      </c>
      <c r="C1363" s="307" t="s">
        <v>2487</v>
      </c>
      <c r="D1363" s="307" t="s">
        <v>2488</v>
      </c>
      <c r="E1363" s="307" t="s">
        <v>2872</v>
      </c>
      <c r="F1363" s="302" t="s">
        <v>272</v>
      </c>
      <c r="G1363" s="302" t="s">
        <v>4217</v>
      </c>
      <c r="H1363" s="302"/>
      <c r="I1363" s="303"/>
      <c r="J1363" s="303"/>
      <c r="K1363" s="303" t="s">
        <v>4483</v>
      </c>
    </row>
    <row r="1364" spans="1:11" x14ac:dyDescent="0.55000000000000004">
      <c r="A1364" s="301">
        <v>4</v>
      </c>
      <c r="B1364" s="307" t="s">
        <v>318</v>
      </c>
      <c r="C1364" s="307" t="s">
        <v>2489</v>
      </c>
      <c r="D1364" s="307" t="s">
        <v>2490</v>
      </c>
      <c r="E1364" s="307" t="s">
        <v>2872</v>
      </c>
      <c r="F1364" s="302" t="s">
        <v>29</v>
      </c>
      <c r="G1364" s="302" t="s">
        <v>4218</v>
      </c>
      <c r="H1364" s="302"/>
      <c r="I1364" s="303"/>
      <c r="J1364" s="303"/>
      <c r="K1364" s="303"/>
    </row>
    <row r="1365" spans="1:11" x14ac:dyDescent="0.55000000000000004">
      <c r="A1365" s="301">
        <v>5</v>
      </c>
      <c r="B1365" s="307" t="s">
        <v>318</v>
      </c>
      <c r="C1365" s="307" t="s">
        <v>2491</v>
      </c>
      <c r="D1365" s="307" t="s">
        <v>2492</v>
      </c>
      <c r="E1365" s="307" t="s">
        <v>2872</v>
      </c>
      <c r="F1365" s="302" t="s">
        <v>29</v>
      </c>
      <c r="G1365" s="302" t="s">
        <v>4219</v>
      </c>
      <c r="H1365" s="302"/>
      <c r="I1365" s="303"/>
      <c r="J1365" s="303"/>
      <c r="K1365" s="303"/>
    </row>
    <row r="1366" spans="1:11" x14ac:dyDescent="0.55000000000000004">
      <c r="A1366" s="301">
        <v>6</v>
      </c>
      <c r="B1366" s="307" t="s">
        <v>318</v>
      </c>
      <c r="C1366" s="307" t="s">
        <v>585</v>
      </c>
      <c r="D1366" s="307" t="s">
        <v>2493</v>
      </c>
      <c r="E1366" s="307" t="s">
        <v>2872</v>
      </c>
      <c r="F1366" s="302" t="s">
        <v>29</v>
      </c>
      <c r="G1366" s="302" t="s">
        <v>4220</v>
      </c>
      <c r="H1366" s="302"/>
      <c r="I1366" s="303"/>
      <c r="J1366" s="303"/>
      <c r="K1366" s="303"/>
    </row>
    <row r="1367" spans="1:11" x14ac:dyDescent="0.55000000000000004">
      <c r="A1367" s="301">
        <v>7</v>
      </c>
      <c r="B1367" s="307" t="s">
        <v>547</v>
      </c>
      <c r="C1367" s="302" t="s">
        <v>4484</v>
      </c>
      <c r="D1367" s="307" t="s">
        <v>547</v>
      </c>
      <c r="E1367" s="307" t="s">
        <v>2872</v>
      </c>
      <c r="F1367" s="302" t="s">
        <v>29</v>
      </c>
      <c r="G1367" s="302" t="s">
        <v>4221</v>
      </c>
      <c r="H1367" s="302"/>
      <c r="I1367" s="303"/>
      <c r="J1367" s="303"/>
      <c r="K1367" s="303" t="s">
        <v>4486</v>
      </c>
    </row>
    <row r="1368" spans="1:11" x14ac:dyDescent="0.55000000000000004">
      <c r="A1368" s="301">
        <v>8</v>
      </c>
      <c r="B1368" s="307" t="s">
        <v>318</v>
      </c>
      <c r="C1368" s="307" t="s">
        <v>2494</v>
      </c>
      <c r="D1368" s="307" t="s">
        <v>2495</v>
      </c>
      <c r="E1368" s="307" t="s">
        <v>2872</v>
      </c>
      <c r="F1368" s="302" t="s">
        <v>29</v>
      </c>
      <c r="G1368" s="302" t="s">
        <v>4222</v>
      </c>
      <c r="H1368" s="302"/>
      <c r="I1368" s="303"/>
      <c r="J1368" s="303"/>
      <c r="K1368" s="303"/>
    </row>
    <row r="1369" spans="1:11" x14ac:dyDescent="0.55000000000000004">
      <c r="A1369" s="301">
        <v>9</v>
      </c>
      <c r="B1369" s="307" t="s">
        <v>311</v>
      </c>
      <c r="C1369" s="307" t="s">
        <v>764</v>
      </c>
      <c r="D1369" s="307" t="s">
        <v>1788</v>
      </c>
      <c r="E1369" s="307" t="s">
        <v>2872</v>
      </c>
      <c r="F1369" s="302" t="s">
        <v>29</v>
      </c>
      <c r="G1369" s="302" t="s">
        <v>4223</v>
      </c>
      <c r="H1369" s="302"/>
      <c r="I1369" s="303"/>
      <c r="J1369" s="303"/>
      <c r="K1369" s="303"/>
    </row>
    <row r="1370" spans="1:11" x14ac:dyDescent="0.55000000000000004">
      <c r="A1370" s="301">
        <v>10</v>
      </c>
      <c r="B1370" s="307" t="s">
        <v>318</v>
      </c>
      <c r="C1370" s="307" t="s">
        <v>2496</v>
      </c>
      <c r="D1370" s="307" t="s">
        <v>2497</v>
      </c>
      <c r="E1370" s="307" t="s">
        <v>2872</v>
      </c>
      <c r="F1370" s="302" t="s">
        <v>29</v>
      </c>
      <c r="G1370" s="302" t="s">
        <v>4224</v>
      </c>
      <c r="H1370" s="302"/>
      <c r="I1370" s="303"/>
      <c r="J1370" s="303"/>
      <c r="K1370" s="303"/>
    </row>
    <row r="1371" spans="1:11" x14ac:dyDescent="0.55000000000000004">
      <c r="A1371" s="301">
        <v>11</v>
      </c>
      <c r="B1371" s="307" t="s">
        <v>318</v>
      </c>
      <c r="C1371" s="307" t="s">
        <v>2498</v>
      </c>
      <c r="D1371" s="307" t="s">
        <v>2499</v>
      </c>
      <c r="E1371" s="307" t="s">
        <v>2872</v>
      </c>
      <c r="F1371" s="302" t="s">
        <v>29</v>
      </c>
      <c r="G1371" s="302" t="s">
        <v>4225</v>
      </c>
      <c r="H1371" s="302"/>
      <c r="I1371" s="303"/>
      <c r="J1371" s="303"/>
      <c r="K1371" s="303"/>
    </row>
    <row r="1372" spans="1:11" x14ac:dyDescent="0.55000000000000004">
      <c r="A1372" s="301">
        <v>12</v>
      </c>
      <c r="B1372" s="307" t="s">
        <v>547</v>
      </c>
      <c r="C1372" s="302" t="s">
        <v>4484</v>
      </c>
      <c r="D1372" s="307" t="s">
        <v>547</v>
      </c>
      <c r="E1372" s="307" t="s">
        <v>2872</v>
      </c>
      <c r="F1372" s="302" t="s">
        <v>29</v>
      </c>
      <c r="G1372" s="302" t="s">
        <v>4226</v>
      </c>
      <c r="H1372" s="302"/>
      <c r="I1372" s="303"/>
      <c r="J1372" s="303"/>
      <c r="K1372" s="303" t="s">
        <v>4486</v>
      </c>
    </row>
    <row r="1373" spans="1:11" x14ac:dyDescent="0.55000000000000004">
      <c r="A1373" s="301">
        <v>13</v>
      </c>
      <c r="B1373" s="307" t="s">
        <v>318</v>
      </c>
      <c r="C1373" s="307" t="s">
        <v>2500</v>
      </c>
      <c r="D1373" s="307" t="s">
        <v>2501</v>
      </c>
      <c r="E1373" s="307" t="s">
        <v>2872</v>
      </c>
      <c r="F1373" s="302" t="s">
        <v>29</v>
      </c>
      <c r="G1373" s="302" t="s">
        <v>4227</v>
      </c>
      <c r="H1373" s="302"/>
      <c r="I1373" s="303"/>
      <c r="J1373" s="303"/>
      <c r="K1373" s="303"/>
    </row>
    <row r="1374" spans="1:11" x14ac:dyDescent="0.55000000000000004">
      <c r="A1374" s="301">
        <v>14</v>
      </c>
      <c r="B1374" s="307" t="s">
        <v>318</v>
      </c>
      <c r="C1374" s="307" t="s">
        <v>396</v>
      </c>
      <c r="D1374" s="307" t="s">
        <v>2502</v>
      </c>
      <c r="E1374" s="307" t="s">
        <v>2872</v>
      </c>
      <c r="F1374" s="302" t="s">
        <v>29</v>
      </c>
      <c r="G1374" s="302" t="s">
        <v>4228</v>
      </c>
      <c r="H1374" s="302"/>
      <c r="I1374" s="303"/>
      <c r="J1374" s="303"/>
      <c r="K1374" s="303"/>
    </row>
    <row r="1375" spans="1:11" x14ac:dyDescent="0.55000000000000004">
      <c r="A1375" s="301">
        <v>15</v>
      </c>
      <c r="B1375" s="307" t="s">
        <v>318</v>
      </c>
      <c r="C1375" s="307" t="s">
        <v>2503</v>
      </c>
      <c r="D1375" s="307" t="s">
        <v>2504</v>
      </c>
      <c r="E1375" s="307" t="s">
        <v>2872</v>
      </c>
      <c r="F1375" s="302" t="s">
        <v>29</v>
      </c>
      <c r="G1375" s="302" t="s">
        <v>4229</v>
      </c>
      <c r="H1375" s="302"/>
      <c r="I1375" s="303"/>
      <c r="J1375" s="303"/>
      <c r="K1375" s="303"/>
    </row>
    <row r="1376" spans="1:11" x14ac:dyDescent="0.55000000000000004">
      <c r="A1376" s="301">
        <v>16</v>
      </c>
      <c r="B1376" s="307" t="s">
        <v>308</v>
      </c>
      <c r="C1376" s="307" t="s">
        <v>2505</v>
      </c>
      <c r="D1376" s="307" t="s">
        <v>2506</v>
      </c>
      <c r="E1376" s="307" t="s">
        <v>2872</v>
      </c>
      <c r="F1376" s="302" t="s">
        <v>29</v>
      </c>
      <c r="G1376" s="302" t="s">
        <v>4230</v>
      </c>
      <c r="H1376" s="302"/>
      <c r="I1376" s="303"/>
      <c r="J1376" s="303"/>
      <c r="K1376" s="303"/>
    </row>
    <row r="1377" spans="1:11" x14ac:dyDescent="0.55000000000000004">
      <c r="A1377" s="301">
        <v>17</v>
      </c>
      <c r="B1377" s="307" t="s">
        <v>308</v>
      </c>
      <c r="C1377" s="307" t="s">
        <v>2507</v>
      </c>
      <c r="D1377" s="307" t="s">
        <v>2508</v>
      </c>
      <c r="E1377" s="307" t="s">
        <v>2872</v>
      </c>
      <c r="F1377" s="302" t="s">
        <v>29</v>
      </c>
      <c r="G1377" s="302" t="s">
        <v>4231</v>
      </c>
      <c r="H1377" s="302"/>
      <c r="I1377" s="303"/>
      <c r="J1377" s="303"/>
      <c r="K1377" s="303"/>
    </row>
    <row r="1378" spans="1:11" x14ac:dyDescent="0.55000000000000004">
      <c r="A1378" s="301">
        <v>18</v>
      </c>
      <c r="B1378" s="307" t="s">
        <v>318</v>
      </c>
      <c r="C1378" s="307" t="s">
        <v>2500</v>
      </c>
      <c r="D1378" s="307" t="s">
        <v>2509</v>
      </c>
      <c r="E1378" s="307" t="s">
        <v>2872</v>
      </c>
      <c r="F1378" s="302" t="s">
        <v>29</v>
      </c>
      <c r="G1378" s="302" t="s">
        <v>4232</v>
      </c>
      <c r="H1378" s="302"/>
      <c r="I1378" s="303"/>
      <c r="J1378" s="303"/>
      <c r="K1378" s="303"/>
    </row>
    <row r="1379" spans="1:11" x14ac:dyDescent="0.55000000000000004">
      <c r="A1379" s="301">
        <v>19</v>
      </c>
      <c r="B1379" s="307" t="s">
        <v>547</v>
      </c>
      <c r="C1379" s="302" t="s">
        <v>4484</v>
      </c>
      <c r="D1379" s="307" t="s">
        <v>547</v>
      </c>
      <c r="E1379" s="307" t="s">
        <v>2872</v>
      </c>
      <c r="F1379" s="302" t="s">
        <v>29</v>
      </c>
      <c r="G1379" s="302" t="s">
        <v>4233</v>
      </c>
      <c r="H1379" s="302"/>
      <c r="I1379" s="303"/>
      <c r="J1379" s="303"/>
      <c r="K1379" s="303" t="s">
        <v>4486</v>
      </c>
    </row>
    <row r="1380" spans="1:11" x14ac:dyDescent="0.55000000000000004">
      <c r="A1380" s="301">
        <v>20</v>
      </c>
      <c r="B1380" s="307" t="s">
        <v>308</v>
      </c>
      <c r="C1380" s="307" t="s">
        <v>2510</v>
      </c>
      <c r="D1380" s="307" t="s">
        <v>2511</v>
      </c>
      <c r="E1380" s="307" t="s">
        <v>2872</v>
      </c>
      <c r="F1380" s="302" t="s">
        <v>29</v>
      </c>
      <c r="G1380" s="302" t="s">
        <v>4234</v>
      </c>
      <c r="H1380" s="302"/>
      <c r="I1380" s="303"/>
      <c r="J1380" s="303"/>
      <c r="K1380" s="303"/>
    </row>
    <row r="1381" spans="1:11" x14ac:dyDescent="0.55000000000000004">
      <c r="A1381" s="301">
        <v>21</v>
      </c>
      <c r="B1381" s="307" t="s">
        <v>318</v>
      </c>
      <c r="C1381" s="307" t="s">
        <v>2512</v>
      </c>
      <c r="D1381" s="307" t="s">
        <v>1420</v>
      </c>
      <c r="E1381" s="307" t="s">
        <v>2872</v>
      </c>
      <c r="F1381" s="302" t="s">
        <v>29</v>
      </c>
      <c r="G1381" s="302" t="s">
        <v>4235</v>
      </c>
      <c r="H1381" s="302"/>
      <c r="I1381" s="303"/>
      <c r="J1381" s="303"/>
      <c r="K1381" s="303"/>
    </row>
    <row r="1382" spans="1:11" s="297" customFormat="1" x14ac:dyDescent="0.55000000000000004">
      <c r="A1382" s="301">
        <v>22</v>
      </c>
      <c r="B1382" s="307" t="s">
        <v>308</v>
      </c>
      <c r="C1382" s="307" t="s">
        <v>875</v>
      </c>
      <c r="D1382" s="307" t="s">
        <v>2513</v>
      </c>
      <c r="E1382" s="307" t="s">
        <v>2872</v>
      </c>
      <c r="F1382" s="302" t="s">
        <v>29</v>
      </c>
      <c r="G1382" s="302" t="s">
        <v>4236</v>
      </c>
      <c r="H1382" s="302"/>
      <c r="I1382" s="303"/>
      <c r="J1382" s="303"/>
      <c r="K1382" s="303"/>
    </row>
    <row r="1383" spans="1:11" s="297" customFormat="1" x14ac:dyDescent="0.55000000000000004">
      <c r="A1383" s="301">
        <v>23</v>
      </c>
      <c r="B1383" s="307" t="s">
        <v>318</v>
      </c>
      <c r="C1383" s="307" t="s">
        <v>2514</v>
      </c>
      <c r="D1383" s="307" t="s">
        <v>2515</v>
      </c>
      <c r="E1383" s="307" t="s">
        <v>2872</v>
      </c>
      <c r="F1383" s="302" t="s">
        <v>29</v>
      </c>
      <c r="G1383" s="302" t="s">
        <v>4237</v>
      </c>
      <c r="H1383" s="302"/>
      <c r="I1383" s="303"/>
      <c r="J1383" s="303"/>
      <c r="K1383" s="303"/>
    </row>
    <row r="1384" spans="1:11" x14ac:dyDescent="0.55000000000000004">
      <c r="A1384" s="301">
        <v>24</v>
      </c>
      <c r="B1384" s="307" t="s">
        <v>311</v>
      </c>
      <c r="C1384" s="307" t="s">
        <v>1191</v>
      </c>
      <c r="D1384" s="307" t="s">
        <v>2516</v>
      </c>
      <c r="E1384" s="307" t="s">
        <v>2872</v>
      </c>
      <c r="F1384" s="302" t="s">
        <v>29</v>
      </c>
      <c r="G1384" s="302" t="s">
        <v>4238</v>
      </c>
      <c r="H1384" s="302"/>
      <c r="I1384" s="303"/>
      <c r="J1384" s="303"/>
      <c r="K1384" s="303"/>
    </row>
    <row r="1385" spans="1:11" x14ac:dyDescent="0.55000000000000004">
      <c r="A1385" s="301">
        <v>25</v>
      </c>
      <c r="B1385" s="307" t="s">
        <v>308</v>
      </c>
      <c r="C1385" s="307" t="s">
        <v>2517</v>
      </c>
      <c r="D1385" s="307" t="s">
        <v>2509</v>
      </c>
      <c r="E1385" s="307" t="s">
        <v>2872</v>
      </c>
      <c r="F1385" s="302" t="s">
        <v>29</v>
      </c>
      <c r="G1385" s="302" t="s">
        <v>4239</v>
      </c>
      <c r="H1385" s="302"/>
      <c r="I1385" s="303"/>
      <c r="J1385" s="303"/>
      <c r="K1385" s="303"/>
    </row>
    <row r="1386" spans="1:11" x14ac:dyDescent="0.55000000000000004">
      <c r="A1386" s="301">
        <v>26</v>
      </c>
      <c r="B1386" s="307" t="s">
        <v>308</v>
      </c>
      <c r="C1386" s="307" t="s">
        <v>2518</v>
      </c>
      <c r="D1386" s="307" t="s">
        <v>2519</v>
      </c>
      <c r="E1386" s="307" t="s">
        <v>2872</v>
      </c>
      <c r="F1386" s="302" t="s">
        <v>29</v>
      </c>
      <c r="G1386" s="302" t="s">
        <v>4240</v>
      </c>
      <c r="H1386" s="302"/>
      <c r="I1386" s="303"/>
      <c r="J1386" s="303"/>
      <c r="K1386" s="303"/>
    </row>
    <row r="1387" spans="1:11" x14ac:dyDescent="0.55000000000000004">
      <c r="A1387" s="301">
        <v>27</v>
      </c>
      <c r="B1387" s="307" t="s">
        <v>311</v>
      </c>
      <c r="C1387" s="307" t="s">
        <v>1946</v>
      </c>
      <c r="D1387" s="307" t="s">
        <v>2520</v>
      </c>
      <c r="E1387" s="307" t="s">
        <v>2872</v>
      </c>
      <c r="F1387" s="302" t="s">
        <v>29</v>
      </c>
      <c r="G1387" s="302" t="s">
        <v>4241</v>
      </c>
      <c r="H1387" s="302"/>
      <c r="I1387" s="303"/>
      <c r="J1387" s="303"/>
      <c r="K1387" s="303"/>
    </row>
    <row r="1388" spans="1:11" x14ac:dyDescent="0.55000000000000004">
      <c r="A1388" s="301">
        <v>28</v>
      </c>
      <c r="B1388" s="307" t="s">
        <v>318</v>
      </c>
      <c r="C1388" s="307" t="s">
        <v>2521</v>
      </c>
      <c r="D1388" s="307" t="s">
        <v>2522</v>
      </c>
      <c r="E1388" s="307" t="s">
        <v>2872</v>
      </c>
      <c r="F1388" s="302" t="s">
        <v>29</v>
      </c>
      <c r="G1388" s="302" t="s">
        <v>4242</v>
      </c>
      <c r="H1388" s="302"/>
      <c r="I1388" s="303"/>
      <c r="J1388" s="303"/>
      <c r="K1388" s="303"/>
    </row>
    <row r="1389" spans="1:11" x14ac:dyDescent="0.55000000000000004">
      <c r="A1389" s="301">
        <v>29</v>
      </c>
      <c r="B1389" s="307" t="s">
        <v>318</v>
      </c>
      <c r="C1389" s="307" t="s">
        <v>2415</v>
      </c>
      <c r="D1389" s="307" t="s">
        <v>2522</v>
      </c>
      <c r="E1389" s="307" t="s">
        <v>2872</v>
      </c>
      <c r="F1389" s="302" t="s">
        <v>29</v>
      </c>
      <c r="G1389" s="302" t="s">
        <v>4243</v>
      </c>
      <c r="H1389" s="302"/>
      <c r="I1389" s="303"/>
      <c r="J1389" s="303"/>
      <c r="K1389" s="303"/>
    </row>
    <row r="1390" spans="1:11" x14ac:dyDescent="0.55000000000000004">
      <c r="A1390" s="301">
        <v>30</v>
      </c>
      <c r="B1390" s="307" t="s">
        <v>318</v>
      </c>
      <c r="C1390" s="307" t="s">
        <v>2308</v>
      </c>
      <c r="D1390" s="307" t="s">
        <v>1449</v>
      </c>
      <c r="E1390" s="307" t="s">
        <v>2872</v>
      </c>
      <c r="F1390" s="302" t="s">
        <v>29</v>
      </c>
      <c r="G1390" s="302" t="s">
        <v>4244</v>
      </c>
      <c r="H1390" s="302"/>
      <c r="I1390" s="303"/>
      <c r="J1390" s="303"/>
      <c r="K1390" s="303"/>
    </row>
    <row r="1391" spans="1:11" x14ac:dyDescent="0.55000000000000004">
      <c r="A1391" s="301">
        <v>31</v>
      </c>
      <c r="B1391" s="307" t="s">
        <v>318</v>
      </c>
      <c r="C1391" s="307" t="s">
        <v>2523</v>
      </c>
      <c r="D1391" s="307" t="s">
        <v>2524</v>
      </c>
      <c r="E1391" s="307" t="s">
        <v>2872</v>
      </c>
      <c r="F1391" s="302" t="s">
        <v>29</v>
      </c>
      <c r="G1391" s="302" t="s">
        <v>4245</v>
      </c>
      <c r="H1391" s="302"/>
      <c r="I1391" s="303"/>
      <c r="J1391" s="303"/>
      <c r="K1391" s="303"/>
    </row>
    <row r="1392" spans="1:11" x14ac:dyDescent="0.55000000000000004">
      <c r="A1392" s="301">
        <v>32</v>
      </c>
      <c r="B1392" s="307" t="s">
        <v>308</v>
      </c>
      <c r="C1392" s="307" t="s">
        <v>2525</v>
      </c>
      <c r="D1392" s="307" t="s">
        <v>2526</v>
      </c>
      <c r="E1392" s="307" t="s">
        <v>2872</v>
      </c>
      <c r="F1392" s="302" t="s">
        <v>29</v>
      </c>
      <c r="G1392" s="302" t="s">
        <v>4246</v>
      </c>
      <c r="H1392" s="302"/>
      <c r="I1392" s="303"/>
      <c r="J1392" s="303"/>
      <c r="K1392" s="303"/>
    </row>
    <row r="1393" spans="1:11" x14ac:dyDescent="0.55000000000000004">
      <c r="A1393" s="301">
        <v>33</v>
      </c>
      <c r="B1393" s="307" t="s">
        <v>308</v>
      </c>
      <c r="C1393" s="307" t="s">
        <v>2527</v>
      </c>
      <c r="D1393" s="307" t="s">
        <v>2528</v>
      </c>
      <c r="E1393" s="307" t="s">
        <v>2872</v>
      </c>
      <c r="F1393" s="302" t="s">
        <v>29</v>
      </c>
      <c r="G1393" s="302" t="s">
        <v>4247</v>
      </c>
      <c r="H1393" s="302"/>
      <c r="I1393" s="303"/>
      <c r="J1393" s="303"/>
      <c r="K1393" s="303"/>
    </row>
    <row r="1394" spans="1:11" x14ac:dyDescent="0.55000000000000004">
      <c r="A1394" s="301">
        <v>34</v>
      </c>
      <c r="B1394" s="307" t="s">
        <v>311</v>
      </c>
      <c r="C1394" s="307" t="s">
        <v>720</v>
      </c>
      <c r="D1394" s="307" t="s">
        <v>2529</v>
      </c>
      <c r="E1394" s="307" t="s">
        <v>2872</v>
      </c>
      <c r="F1394" s="302" t="s">
        <v>29</v>
      </c>
      <c r="G1394" s="302" t="s">
        <v>4248</v>
      </c>
      <c r="H1394" s="302"/>
      <c r="I1394" s="303"/>
      <c r="J1394" s="303"/>
      <c r="K1394" s="303"/>
    </row>
    <row r="1395" spans="1:11" x14ac:dyDescent="0.55000000000000004">
      <c r="A1395" s="301">
        <v>35</v>
      </c>
      <c r="B1395" s="307" t="s">
        <v>311</v>
      </c>
      <c r="C1395" s="307" t="s">
        <v>2530</v>
      </c>
      <c r="D1395" s="307" t="s">
        <v>2531</v>
      </c>
      <c r="E1395" s="307" t="s">
        <v>2872</v>
      </c>
      <c r="F1395" s="302" t="s">
        <v>29</v>
      </c>
      <c r="G1395" s="302" t="s">
        <v>4249</v>
      </c>
      <c r="H1395" s="302"/>
      <c r="I1395" s="303"/>
      <c r="J1395" s="303"/>
      <c r="K1395" s="303"/>
    </row>
    <row r="1396" spans="1:11" s="297" customFormat="1" x14ac:dyDescent="0.55000000000000004">
      <c r="A1396" s="301">
        <v>36</v>
      </c>
      <c r="B1396" s="307" t="s">
        <v>308</v>
      </c>
      <c r="C1396" s="307" t="s">
        <v>2532</v>
      </c>
      <c r="D1396" s="307" t="s">
        <v>2533</v>
      </c>
      <c r="E1396" s="307" t="s">
        <v>2872</v>
      </c>
      <c r="F1396" s="302" t="s">
        <v>29</v>
      </c>
      <c r="G1396" s="302" t="s">
        <v>4250</v>
      </c>
      <c r="H1396" s="302"/>
      <c r="I1396" s="303"/>
      <c r="J1396" s="303"/>
      <c r="K1396" s="303"/>
    </row>
    <row r="1397" spans="1:11" x14ac:dyDescent="0.55000000000000004">
      <c r="A1397" s="301">
        <v>37</v>
      </c>
      <c r="B1397" s="307" t="s">
        <v>308</v>
      </c>
      <c r="C1397" s="307" t="s">
        <v>2534</v>
      </c>
      <c r="D1397" s="307" t="s">
        <v>2535</v>
      </c>
      <c r="E1397" s="307" t="s">
        <v>2872</v>
      </c>
      <c r="F1397" s="302" t="s">
        <v>29</v>
      </c>
      <c r="G1397" s="302" t="s">
        <v>4251</v>
      </c>
      <c r="H1397" s="302"/>
      <c r="I1397" s="303"/>
      <c r="J1397" s="303"/>
      <c r="K1397" s="303"/>
    </row>
    <row r="1398" spans="1:11" x14ac:dyDescent="0.55000000000000004">
      <c r="A1398" s="301">
        <v>38</v>
      </c>
      <c r="B1398" s="307" t="s">
        <v>547</v>
      </c>
      <c r="C1398" s="302" t="s">
        <v>4484</v>
      </c>
      <c r="D1398" s="307" t="s">
        <v>547</v>
      </c>
      <c r="E1398" s="307" t="s">
        <v>2872</v>
      </c>
      <c r="F1398" s="302" t="s">
        <v>29</v>
      </c>
      <c r="G1398" s="302" t="s">
        <v>4252</v>
      </c>
      <c r="H1398" s="302"/>
      <c r="I1398" s="303"/>
      <c r="J1398" s="303"/>
      <c r="K1398" s="303" t="s">
        <v>4486</v>
      </c>
    </row>
    <row r="1399" spans="1:11" x14ac:dyDescent="0.55000000000000004">
      <c r="A1399" s="301">
        <v>39</v>
      </c>
      <c r="B1399" s="307" t="s">
        <v>308</v>
      </c>
      <c r="C1399" s="307" t="s">
        <v>2536</v>
      </c>
      <c r="D1399" s="307" t="s">
        <v>2537</v>
      </c>
      <c r="E1399" s="307" t="s">
        <v>2872</v>
      </c>
      <c r="F1399" s="302" t="s">
        <v>29</v>
      </c>
      <c r="G1399" s="302" t="s">
        <v>4253</v>
      </c>
      <c r="H1399" s="302"/>
      <c r="I1399" s="303"/>
      <c r="J1399" s="303"/>
      <c r="K1399" s="303"/>
    </row>
    <row r="1400" spans="1:11" x14ac:dyDescent="0.55000000000000004">
      <c r="A1400" s="301">
        <v>40</v>
      </c>
      <c r="B1400" s="307" t="s">
        <v>308</v>
      </c>
      <c r="C1400" s="307" t="s">
        <v>2538</v>
      </c>
      <c r="D1400" s="307" t="s">
        <v>2539</v>
      </c>
      <c r="E1400" s="307" t="s">
        <v>2872</v>
      </c>
      <c r="F1400" s="302" t="s">
        <v>29</v>
      </c>
      <c r="G1400" s="302" t="s">
        <v>4254</v>
      </c>
      <c r="H1400" s="302"/>
      <c r="I1400" s="303"/>
      <c r="J1400" s="303"/>
      <c r="K1400" s="303"/>
    </row>
    <row r="1401" spans="1:11" x14ac:dyDescent="0.55000000000000004">
      <c r="A1401" s="301">
        <v>41</v>
      </c>
      <c r="B1401" s="307" t="s">
        <v>318</v>
      </c>
      <c r="C1401" s="307" t="s">
        <v>2540</v>
      </c>
      <c r="D1401" s="307" t="s">
        <v>2541</v>
      </c>
      <c r="E1401" s="307" t="s">
        <v>2872</v>
      </c>
      <c r="F1401" s="302" t="s">
        <v>29</v>
      </c>
      <c r="G1401" s="302" t="s">
        <v>4255</v>
      </c>
      <c r="H1401" s="302"/>
      <c r="I1401" s="303"/>
      <c r="J1401" s="303"/>
      <c r="K1401" s="303"/>
    </row>
    <row r="1402" spans="1:11" x14ac:dyDescent="0.55000000000000004">
      <c r="A1402" s="301">
        <v>42</v>
      </c>
      <c r="B1402" s="307" t="s">
        <v>311</v>
      </c>
      <c r="C1402" s="307" t="s">
        <v>2542</v>
      </c>
      <c r="D1402" s="307" t="s">
        <v>2543</v>
      </c>
      <c r="E1402" s="307" t="s">
        <v>2872</v>
      </c>
      <c r="F1402" s="302" t="s">
        <v>29</v>
      </c>
      <c r="G1402" s="302" t="s">
        <v>4256</v>
      </c>
      <c r="H1402" s="302"/>
      <c r="I1402" s="303"/>
      <c r="J1402" s="303"/>
      <c r="K1402" s="303"/>
    </row>
    <row r="1403" spans="1:11" x14ac:dyDescent="0.55000000000000004">
      <c r="A1403" s="301">
        <v>43</v>
      </c>
      <c r="B1403" s="307" t="s">
        <v>318</v>
      </c>
      <c r="C1403" s="307" t="s">
        <v>2544</v>
      </c>
      <c r="D1403" s="307" t="s">
        <v>2082</v>
      </c>
      <c r="E1403" s="307" t="s">
        <v>2872</v>
      </c>
      <c r="F1403" s="302" t="s">
        <v>29</v>
      </c>
      <c r="G1403" s="302" t="s">
        <v>4257</v>
      </c>
      <c r="H1403" s="302"/>
      <c r="I1403" s="303"/>
      <c r="J1403" s="303"/>
      <c r="K1403" s="303"/>
    </row>
    <row r="1404" spans="1:11" x14ac:dyDescent="0.55000000000000004">
      <c r="A1404" s="301">
        <v>44</v>
      </c>
      <c r="B1404" s="307" t="s">
        <v>308</v>
      </c>
      <c r="C1404" s="307" t="s">
        <v>2545</v>
      </c>
      <c r="D1404" s="307" t="s">
        <v>2531</v>
      </c>
      <c r="E1404" s="307" t="s">
        <v>2872</v>
      </c>
      <c r="F1404" s="302" t="s">
        <v>29</v>
      </c>
      <c r="G1404" s="302" t="s">
        <v>4258</v>
      </c>
      <c r="H1404" s="302"/>
      <c r="I1404" s="303"/>
      <c r="J1404" s="303"/>
      <c r="K1404" s="303"/>
    </row>
    <row r="1405" spans="1:11" x14ac:dyDescent="0.55000000000000004">
      <c r="A1405" s="301">
        <v>45</v>
      </c>
      <c r="B1405" s="307" t="s">
        <v>318</v>
      </c>
      <c r="C1405" s="307" t="s">
        <v>2546</v>
      </c>
      <c r="D1405" s="307" t="s">
        <v>2547</v>
      </c>
      <c r="E1405" s="307" t="s">
        <v>2872</v>
      </c>
      <c r="F1405" s="302" t="s">
        <v>29</v>
      </c>
      <c r="G1405" s="302" t="s">
        <v>4259</v>
      </c>
      <c r="H1405" s="302"/>
      <c r="I1405" s="303"/>
      <c r="J1405" s="303"/>
      <c r="K1405" s="303"/>
    </row>
    <row r="1406" spans="1:11" x14ac:dyDescent="0.55000000000000004">
      <c r="A1406" s="301">
        <v>46</v>
      </c>
      <c r="B1406" s="307" t="s">
        <v>318</v>
      </c>
      <c r="C1406" s="307" t="s">
        <v>1518</v>
      </c>
      <c r="D1406" s="307" t="s">
        <v>2548</v>
      </c>
      <c r="E1406" s="307" t="s">
        <v>2872</v>
      </c>
      <c r="F1406" s="302" t="s">
        <v>29</v>
      </c>
      <c r="G1406" s="302" t="s">
        <v>4260</v>
      </c>
      <c r="H1406" s="302"/>
      <c r="I1406" s="303"/>
      <c r="J1406" s="303"/>
      <c r="K1406" s="303"/>
    </row>
    <row r="1407" spans="1:11" x14ac:dyDescent="0.55000000000000004">
      <c r="A1407" s="301">
        <v>47</v>
      </c>
      <c r="B1407" s="307" t="s">
        <v>311</v>
      </c>
      <c r="C1407" s="307" t="s">
        <v>2549</v>
      </c>
      <c r="D1407" s="307" t="s">
        <v>2550</v>
      </c>
      <c r="E1407" s="307" t="s">
        <v>2872</v>
      </c>
      <c r="F1407" s="302" t="s">
        <v>29</v>
      </c>
      <c r="G1407" s="302" t="s">
        <v>4261</v>
      </c>
      <c r="H1407" s="302"/>
      <c r="I1407" s="303"/>
      <c r="J1407" s="303"/>
      <c r="K1407" s="303"/>
    </row>
    <row r="1408" spans="1:11" x14ac:dyDescent="0.55000000000000004">
      <c r="A1408" s="301">
        <v>48</v>
      </c>
      <c r="B1408" s="307" t="s">
        <v>311</v>
      </c>
      <c r="C1408" s="307" t="s">
        <v>2551</v>
      </c>
      <c r="D1408" s="307" t="s">
        <v>2552</v>
      </c>
      <c r="E1408" s="307" t="s">
        <v>2872</v>
      </c>
      <c r="F1408" s="302" t="s">
        <v>29</v>
      </c>
      <c r="G1408" s="302" t="s">
        <v>4262</v>
      </c>
      <c r="H1408" s="302"/>
      <c r="I1408" s="303"/>
      <c r="J1408" s="303"/>
      <c r="K1408" s="303"/>
    </row>
    <row r="1409" spans="1:11" x14ac:dyDescent="0.55000000000000004">
      <c r="A1409" s="301">
        <v>49</v>
      </c>
      <c r="B1409" s="307" t="s">
        <v>318</v>
      </c>
      <c r="C1409" s="307" t="s">
        <v>2553</v>
      </c>
      <c r="D1409" s="307" t="s">
        <v>2554</v>
      </c>
      <c r="E1409" s="307" t="s">
        <v>2872</v>
      </c>
      <c r="F1409" s="302" t="s">
        <v>29</v>
      </c>
      <c r="G1409" s="302" t="s">
        <v>4263</v>
      </c>
      <c r="H1409" s="302"/>
      <c r="I1409" s="303"/>
      <c r="J1409" s="303"/>
      <c r="K1409" s="303"/>
    </row>
    <row r="1410" spans="1:11" x14ac:dyDescent="0.55000000000000004">
      <c r="A1410" s="301">
        <v>50</v>
      </c>
      <c r="B1410" s="307" t="s">
        <v>318</v>
      </c>
      <c r="C1410" s="307" t="s">
        <v>749</v>
      </c>
      <c r="D1410" s="307" t="s">
        <v>2555</v>
      </c>
      <c r="E1410" s="307" t="s">
        <v>2872</v>
      </c>
      <c r="F1410" s="302" t="s">
        <v>29</v>
      </c>
      <c r="G1410" s="302" t="s">
        <v>4264</v>
      </c>
      <c r="H1410" s="302"/>
      <c r="I1410" s="303"/>
      <c r="J1410" s="303"/>
      <c r="K1410" s="303"/>
    </row>
    <row r="1411" spans="1:11" x14ac:dyDescent="0.55000000000000004">
      <c r="A1411" s="301">
        <v>51</v>
      </c>
      <c r="B1411" s="307" t="s">
        <v>547</v>
      </c>
      <c r="C1411" s="302" t="s">
        <v>4484</v>
      </c>
      <c r="D1411" s="307" t="s">
        <v>547</v>
      </c>
      <c r="E1411" s="307" t="s">
        <v>2872</v>
      </c>
      <c r="F1411" s="302" t="s">
        <v>29</v>
      </c>
      <c r="G1411" s="302" t="s">
        <v>4265</v>
      </c>
      <c r="H1411" s="302"/>
      <c r="I1411" s="303"/>
      <c r="J1411" s="303"/>
      <c r="K1411" s="303" t="s">
        <v>4486</v>
      </c>
    </row>
    <row r="1412" spans="1:11" x14ac:dyDescent="0.55000000000000004">
      <c r="A1412" s="301">
        <v>52</v>
      </c>
      <c r="B1412" s="307" t="s">
        <v>311</v>
      </c>
      <c r="C1412" s="307" t="s">
        <v>731</v>
      </c>
      <c r="D1412" s="307" t="s">
        <v>310</v>
      </c>
      <c r="E1412" s="307" t="s">
        <v>2872</v>
      </c>
      <c r="F1412" s="302" t="s">
        <v>29</v>
      </c>
      <c r="G1412" s="302" t="s">
        <v>4266</v>
      </c>
      <c r="H1412" s="302"/>
      <c r="I1412" s="303"/>
      <c r="J1412" s="303"/>
      <c r="K1412" s="303"/>
    </row>
    <row r="1413" spans="1:11" x14ac:dyDescent="0.55000000000000004">
      <c r="A1413" s="301">
        <v>53</v>
      </c>
      <c r="B1413" s="307" t="s">
        <v>318</v>
      </c>
      <c r="C1413" s="307" t="s">
        <v>2556</v>
      </c>
      <c r="D1413" s="307" t="s">
        <v>2557</v>
      </c>
      <c r="E1413" s="307" t="s">
        <v>2872</v>
      </c>
      <c r="F1413" s="302" t="s">
        <v>29</v>
      </c>
      <c r="G1413" s="302" t="s">
        <v>4267</v>
      </c>
      <c r="H1413" s="302"/>
      <c r="I1413" s="303"/>
      <c r="J1413" s="303"/>
      <c r="K1413" s="303"/>
    </row>
    <row r="1414" spans="1:11" x14ac:dyDescent="0.55000000000000004">
      <c r="A1414" s="301">
        <v>54</v>
      </c>
      <c r="B1414" s="307" t="s">
        <v>311</v>
      </c>
      <c r="C1414" s="307" t="s">
        <v>2558</v>
      </c>
      <c r="D1414" s="307" t="s">
        <v>1120</v>
      </c>
      <c r="E1414" s="307" t="s">
        <v>2872</v>
      </c>
      <c r="F1414" s="302" t="s">
        <v>29</v>
      </c>
      <c r="G1414" s="302" t="s">
        <v>4268</v>
      </c>
      <c r="H1414" s="302"/>
      <c r="I1414" s="303"/>
      <c r="J1414" s="303"/>
      <c r="K1414" s="303"/>
    </row>
    <row r="1415" spans="1:11" x14ac:dyDescent="0.55000000000000004">
      <c r="A1415" s="301">
        <v>55</v>
      </c>
      <c r="B1415" s="307" t="s">
        <v>318</v>
      </c>
      <c r="C1415" s="307" t="s">
        <v>2559</v>
      </c>
      <c r="D1415" s="307" t="s">
        <v>2560</v>
      </c>
      <c r="E1415" s="307" t="s">
        <v>2872</v>
      </c>
      <c r="F1415" s="302" t="s">
        <v>29</v>
      </c>
      <c r="G1415" s="302" t="s">
        <v>4269</v>
      </c>
      <c r="H1415" s="302"/>
      <c r="I1415" s="303"/>
      <c r="J1415" s="303"/>
      <c r="K1415" s="303"/>
    </row>
    <row r="1416" spans="1:11" x14ac:dyDescent="0.55000000000000004">
      <c r="A1416" s="301">
        <v>56</v>
      </c>
      <c r="B1416" s="307" t="s">
        <v>308</v>
      </c>
      <c r="C1416" s="307" t="s">
        <v>2561</v>
      </c>
      <c r="D1416" s="307" t="s">
        <v>2562</v>
      </c>
      <c r="E1416" s="307" t="s">
        <v>2872</v>
      </c>
      <c r="F1416" s="302" t="s">
        <v>2882</v>
      </c>
      <c r="G1416" s="302" t="s">
        <v>4270</v>
      </c>
      <c r="H1416" s="302"/>
      <c r="I1416" s="303"/>
      <c r="J1416" s="303"/>
      <c r="K1416" s="303"/>
    </row>
    <row r="1417" spans="1:11" x14ac:dyDescent="0.55000000000000004">
      <c r="A1417" s="301">
        <v>57</v>
      </c>
      <c r="B1417" s="307" t="s">
        <v>318</v>
      </c>
      <c r="C1417" s="307" t="s">
        <v>2563</v>
      </c>
      <c r="D1417" s="307" t="s">
        <v>2564</v>
      </c>
      <c r="E1417" s="307" t="s">
        <v>2872</v>
      </c>
      <c r="F1417" s="302" t="s">
        <v>2882</v>
      </c>
      <c r="G1417" s="302" t="s">
        <v>4271</v>
      </c>
      <c r="H1417" s="302"/>
      <c r="I1417" s="303"/>
      <c r="J1417" s="303"/>
      <c r="K1417" s="303"/>
    </row>
    <row r="1418" spans="1:11" x14ac:dyDescent="0.55000000000000004">
      <c r="A1418" s="301">
        <v>58</v>
      </c>
      <c r="B1418" s="307" t="s">
        <v>318</v>
      </c>
      <c r="C1418" s="307" t="s">
        <v>2565</v>
      </c>
      <c r="D1418" s="307" t="s">
        <v>2566</v>
      </c>
      <c r="E1418" s="307" t="s">
        <v>2872</v>
      </c>
      <c r="F1418" s="302" t="s">
        <v>2882</v>
      </c>
      <c r="G1418" s="302" t="s">
        <v>4272</v>
      </c>
      <c r="H1418" s="302"/>
      <c r="I1418" s="303"/>
      <c r="J1418" s="303"/>
      <c r="K1418" s="303"/>
    </row>
    <row r="1419" spans="1:11" x14ac:dyDescent="0.55000000000000004">
      <c r="A1419" s="301">
        <v>59</v>
      </c>
      <c r="B1419" s="307" t="s">
        <v>308</v>
      </c>
      <c r="C1419" s="307" t="s">
        <v>1353</v>
      </c>
      <c r="D1419" s="307" t="s">
        <v>2567</v>
      </c>
      <c r="E1419" s="307" t="s">
        <v>2872</v>
      </c>
      <c r="F1419" s="302" t="s">
        <v>2882</v>
      </c>
      <c r="G1419" s="302" t="s">
        <v>4273</v>
      </c>
      <c r="H1419" s="302"/>
      <c r="I1419" s="303"/>
      <c r="J1419" s="303"/>
      <c r="K1419" s="303"/>
    </row>
    <row r="1420" spans="1:11" x14ac:dyDescent="0.55000000000000004">
      <c r="A1420" s="301">
        <v>1</v>
      </c>
      <c r="B1420" s="307" t="s">
        <v>308</v>
      </c>
      <c r="C1420" s="307" t="s">
        <v>2568</v>
      </c>
      <c r="D1420" s="307" t="s">
        <v>2468</v>
      </c>
      <c r="E1420" s="307" t="s">
        <v>2873</v>
      </c>
      <c r="F1420" s="302" t="s">
        <v>2881</v>
      </c>
      <c r="G1420" s="302" t="s">
        <v>4274</v>
      </c>
      <c r="H1420" s="302"/>
      <c r="I1420" s="303"/>
      <c r="J1420" s="303"/>
      <c r="K1420" s="303" t="s">
        <v>4482</v>
      </c>
    </row>
    <row r="1421" spans="1:11" x14ac:dyDescent="0.55000000000000004">
      <c r="A1421" s="301">
        <v>2</v>
      </c>
      <c r="B1421" s="307" t="s">
        <v>318</v>
      </c>
      <c r="C1421" s="307" t="s">
        <v>733</v>
      </c>
      <c r="D1421" s="307" t="s">
        <v>2078</v>
      </c>
      <c r="E1421" s="307" t="s">
        <v>2873</v>
      </c>
      <c r="F1421" s="302" t="s">
        <v>29</v>
      </c>
      <c r="G1421" s="302" t="s">
        <v>4275</v>
      </c>
      <c r="H1421" s="302"/>
      <c r="I1421" s="303"/>
      <c r="J1421" s="303"/>
      <c r="K1421" s="303"/>
    </row>
    <row r="1422" spans="1:11" x14ac:dyDescent="0.55000000000000004">
      <c r="A1422" s="301">
        <v>3</v>
      </c>
      <c r="B1422" s="307" t="s">
        <v>308</v>
      </c>
      <c r="C1422" s="307" t="s">
        <v>621</v>
      </c>
      <c r="D1422" s="307" t="s">
        <v>2569</v>
      </c>
      <c r="E1422" s="307" t="s">
        <v>2873</v>
      </c>
      <c r="F1422" s="302" t="s">
        <v>29</v>
      </c>
      <c r="G1422" s="302" t="s">
        <v>4276</v>
      </c>
      <c r="H1422" s="302"/>
      <c r="I1422" s="303"/>
      <c r="J1422" s="303"/>
      <c r="K1422" s="303"/>
    </row>
    <row r="1423" spans="1:11" x14ac:dyDescent="0.55000000000000004">
      <c r="A1423" s="301">
        <v>4</v>
      </c>
      <c r="B1423" s="307" t="s">
        <v>311</v>
      </c>
      <c r="C1423" s="307" t="s">
        <v>2570</v>
      </c>
      <c r="D1423" s="307" t="s">
        <v>2571</v>
      </c>
      <c r="E1423" s="307" t="s">
        <v>2873</v>
      </c>
      <c r="F1423" s="302" t="s">
        <v>29</v>
      </c>
      <c r="G1423" s="302" t="s">
        <v>4277</v>
      </c>
      <c r="H1423" s="302"/>
      <c r="I1423" s="303"/>
      <c r="J1423" s="303"/>
      <c r="K1423" s="303"/>
    </row>
    <row r="1424" spans="1:11" x14ac:dyDescent="0.55000000000000004">
      <c r="A1424" s="301">
        <v>5</v>
      </c>
      <c r="B1424" s="307" t="s">
        <v>318</v>
      </c>
      <c r="C1424" s="307" t="s">
        <v>772</v>
      </c>
      <c r="D1424" s="307" t="s">
        <v>2572</v>
      </c>
      <c r="E1424" s="307" t="s">
        <v>2873</v>
      </c>
      <c r="F1424" s="302" t="s">
        <v>29</v>
      </c>
      <c r="G1424" s="302" t="s">
        <v>4278</v>
      </c>
      <c r="H1424" s="302"/>
      <c r="I1424" s="303"/>
      <c r="J1424" s="303"/>
      <c r="K1424" s="303"/>
    </row>
    <row r="1425" spans="1:11" x14ac:dyDescent="0.55000000000000004">
      <c r="A1425" s="301">
        <v>6</v>
      </c>
      <c r="B1425" s="307" t="s">
        <v>308</v>
      </c>
      <c r="C1425" s="307" t="s">
        <v>2573</v>
      </c>
      <c r="D1425" s="307" t="s">
        <v>2144</v>
      </c>
      <c r="E1425" s="307" t="s">
        <v>2873</v>
      </c>
      <c r="F1425" s="302" t="s">
        <v>29</v>
      </c>
      <c r="G1425" s="302" t="s">
        <v>4279</v>
      </c>
      <c r="H1425" s="302"/>
      <c r="I1425" s="303"/>
      <c r="J1425" s="303"/>
      <c r="K1425" s="303"/>
    </row>
    <row r="1426" spans="1:11" x14ac:dyDescent="0.55000000000000004">
      <c r="A1426" s="301">
        <v>7</v>
      </c>
      <c r="B1426" s="307" t="s">
        <v>318</v>
      </c>
      <c r="C1426" s="307" t="s">
        <v>2574</v>
      </c>
      <c r="D1426" s="307" t="s">
        <v>2575</v>
      </c>
      <c r="E1426" s="307" t="s">
        <v>2873</v>
      </c>
      <c r="F1426" s="302" t="s">
        <v>29</v>
      </c>
      <c r="G1426" s="302" t="s">
        <v>4280</v>
      </c>
      <c r="H1426" s="302"/>
      <c r="I1426" s="303"/>
      <c r="J1426" s="303"/>
      <c r="K1426" s="303"/>
    </row>
    <row r="1427" spans="1:11" x14ac:dyDescent="0.55000000000000004">
      <c r="A1427" s="301">
        <v>8</v>
      </c>
      <c r="B1427" s="307" t="s">
        <v>318</v>
      </c>
      <c r="C1427" s="307" t="s">
        <v>643</v>
      </c>
      <c r="D1427" s="307" t="s">
        <v>2576</v>
      </c>
      <c r="E1427" s="307" t="s">
        <v>2873</v>
      </c>
      <c r="F1427" s="302" t="s">
        <v>29</v>
      </c>
      <c r="G1427" s="302" t="s">
        <v>4281</v>
      </c>
      <c r="H1427" s="302"/>
      <c r="I1427" s="303"/>
      <c r="J1427" s="303"/>
      <c r="K1427" s="303"/>
    </row>
    <row r="1428" spans="1:11" x14ac:dyDescent="0.55000000000000004">
      <c r="A1428" s="301">
        <v>9</v>
      </c>
      <c r="B1428" s="307" t="s">
        <v>311</v>
      </c>
      <c r="C1428" s="307" t="s">
        <v>2577</v>
      </c>
      <c r="D1428" s="307" t="s">
        <v>2578</v>
      </c>
      <c r="E1428" s="307" t="s">
        <v>2873</v>
      </c>
      <c r="F1428" s="302" t="s">
        <v>29</v>
      </c>
      <c r="G1428" s="302" t="s">
        <v>4282</v>
      </c>
      <c r="H1428" s="302"/>
      <c r="I1428" s="303"/>
      <c r="J1428" s="303"/>
      <c r="K1428" s="303"/>
    </row>
    <row r="1429" spans="1:11" x14ac:dyDescent="0.55000000000000004">
      <c r="A1429" s="301">
        <v>10</v>
      </c>
      <c r="B1429" s="307" t="s">
        <v>318</v>
      </c>
      <c r="C1429" s="307" t="s">
        <v>2579</v>
      </c>
      <c r="D1429" s="307" t="s">
        <v>2580</v>
      </c>
      <c r="E1429" s="307" t="s">
        <v>2873</v>
      </c>
      <c r="F1429" s="302" t="s">
        <v>29</v>
      </c>
      <c r="G1429" s="302" t="s">
        <v>4283</v>
      </c>
      <c r="H1429" s="302"/>
      <c r="I1429" s="303"/>
      <c r="J1429" s="303"/>
      <c r="K1429" s="303"/>
    </row>
    <row r="1430" spans="1:11" x14ac:dyDescent="0.55000000000000004">
      <c r="A1430" s="301">
        <v>11</v>
      </c>
      <c r="B1430" s="307" t="s">
        <v>547</v>
      </c>
      <c r="C1430" s="302" t="s">
        <v>4484</v>
      </c>
      <c r="D1430" s="307" t="s">
        <v>547</v>
      </c>
      <c r="E1430" s="307" t="s">
        <v>2873</v>
      </c>
      <c r="F1430" s="302" t="s">
        <v>29</v>
      </c>
      <c r="G1430" s="302" t="s">
        <v>4284</v>
      </c>
      <c r="H1430" s="302"/>
      <c r="I1430" s="303"/>
      <c r="J1430" s="303"/>
      <c r="K1430" s="303" t="s">
        <v>4486</v>
      </c>
    </row>
    <row r="1431" spans="1:11" x14ac:dyDescent="0.55000000000000004">
      <c r="A1431" s="301">
        <v>12</v>
      </c>
      <c r="B1431" s="307" t="s">
        <v>547</v>
      </c>
      <c r="C1431" s="302" t="s">
        <v>4484</v>
      </c>
      <c r="D1431" s="307" t="s">
        <v>547</v>
      </c>
      <c r="E1431" s="307" t="s">
        <v>2873</v>
      </c>
      <c r="F1431" s="302" t="s">
        <v>2882</v>
      </c>
      <c r="G1431" s="302" t="s">
        <v>4285</v>
      </c>
      <c r="H1431" s="302"/>
      <c r="I1431" s="303"/>
      <c r="J1431" s="303"/>
      <c r="K1431" s="303" t="s">
        <v>4486</v>
      </c>
    </row>
    <row r="1432" spans="1:11" x14ac:dyDescent="0.55000000000000004">
      <c r="A1432" s="301">
        <v>13</v>
      </c>
      <c r="B1432" s="307" t="s">
        <v>547</v>
      </c>
      <c r="C1432" s="302" t="s">
        <v>4484</v>
      </c>
      <c r="D1432" s="307" t="s">
        <v>547</v>
      </c>
      <c r="E1432" s="307" t="s">
        <v>2873</v>
      </c>
      <c r="F1432" s="302" t="s">
        <v>2882</v>
      </c>
      <c r="G1432" s="302" t="s">
        <v>4286</v>
      </c>
      <c r="H1432" s="302"/>
      <c r="I1432" s="303"/>
      <c r="J1432" s="303"/>
      <c r="K1432" s="303" t="s">
        <v>4486</v>
      </c>
    </row>
    <row r="1433" spans="1:11" s="297" customFormat="1" x14ac:dyDescent="0.55000000000000004">
      <c r="A1433" s="301">
        <v>14</v>
      </c>
      <c r="B1433" s="307" t="s">
        <v>318</v>
      </c>
      <c r="C1433" s="307" t="s">
        <v>2581</v>
      </c>
      <c r="D1433" s="307" t="s">
        <v>2582</v>
      </c>
      <c r="E1433" s="307" t="s">
        <v>2873</v>
      </c>
      <c r="F1433" s="302" t="s">
        <v>2882</v>
      </c>
      <c r="G1433" s="302" t="s">
        <v>4287</v>
      </c>
      <c r="H1433" s="302"/>
      <c r="I1433" s="303"/>
      <c r="J1433" s="303"/>
      <c r="K1433" s="303"/>
    </row>
    <row r="1434" spans="1:11" x14ac:dyDescent="0.55000000000000004">
      <c r="A1434" s="301">
        <v>15</v>
      </c>
      <c r="B1434" s="307" t="s">
        <v>318</v>
      </c>
      <c r="C1434" s="307" t="s">
        <v>2228</v>
      </c>
      <c r="D1434" s="307" t="s">
        <v>2583</v>
      </c>
      <c r="E1434" s="307" t="s">
        <v>2873</v>
      </c>
      <c r="F1434" s="302" t="s">
        <v>2882</v>
      </c>
      <c r="G1434" s="302" t="s">
        <v>4288</v>
      </c>
      <c r="H1434" s="302"/>
      <c r="I1434" s="303"/>
      <c r="J1434" s="303"/>
      <c r="K1434" s="303"/>
    </row>
    <row r="1435" spans="1:11" x14ac:dyDescent="0.55000000000000004">
      <c r="A1435" s="301">
        <v>1</v>
      </c>
      <c r="B1435" s="307" t="s">
        <v>308</v>
      </c>
      <c r="C1435" s="307" t="s">
        <v>2584</v>
      </c>
      <c r="D1435" s="307" t="s">
        <v>2585</v>
      </c>
      <c r="E1435" s="307" t="s">
        <v>2874</v>
      </c>
      <c r="F1435" s="302" t="s">
        <v>2881</v>
      </c>
      <c r="G1435" s="302" t="s">
        <v>4289</v>
      </c>
      <c r="H1435" s="302"/>
      <c r="I1435" s="303"/>
      <c r="J1435" s="303"/>
      <c r="K1435" s="303" t="s">
        <v>4482</v>
      </c>
    </row>
    <row r="1436" spans="1:11" x14ac:dyDescent="0.55000000000000004">
      <c r="A1436" s="301">
        <v>2</v>
      </c>
      <c r="B1436" s="307" t="s">
        <v>318</v>
      </c>
      <c r="C1436" s="307" t="s">
        <v>2586</v>
      </c>
      <c r="D1436" s="307" t="s">
        <v>2587</v>
      </c>
      <c r="E1436" s="307" t="s">
        <v>2874</v>
      </c>
      <c r="F1436" s="302" t="s">
        <v>29</v>
      </c>
      <c r="G1436" s="302" t="s">
        <v>4290</v>
      </c>
      <c r="H1436" s="302"/>
      <c r="I1436" s="303"/>
      <c r="J1436" s="303"/>
      <c r="K1436" s="303"/>
    </row>
    <row r="1437" spans="1:11" x14ac:dyDescent="0.55000000000000004">
      <c r="A1437" s="301">
        <v>3</v>
      </c>
      <c r="B1437" s="307" t="s">
        <v>318</v>
      </c>
      <c r="C1437" s="307" t="s">
        <v>1650</v>
      </c>
      <c r="D1437" s="307" t="s">
        <v>2588</v>
      </c>
      <c r="E1437" s="307" t="s">
        <v>2874</v>
      </c>
      <c r="F1437" s="302" t="s">
        <v>29</v>
      </c>
      <c r="G1437" s="302" t="s">
        <v>4291</v>
      </c>
      <c r="H1437" s="302"/>
      <c r="I1437" s="303"/>
      <c r="J1437" s="303"/>
      <c r="K1437" s="303"/>
    </row>
    <row r="1438" spans="1:11" x14ac:dyDescent="0.55000000000000004">
      <c r="A1438" s="301">
        <v>4</v>
      </c>
      <c r="B1438" s="307" t="s">
        <v>318</v>
      </c>
      <c r="C1438" s="307" t="s">
        <v>2589</v>
      </c>
      <c r="D1438" s="307" t="s">
        <v>2590</v>
      </c>
      <c r="E1438" s="307" t="s">
        <v>2874</v>
      </c>
      <c r="F1438" s="302" t="s">
        <v>29</v>
      </c>
      <c r="G1438" s="302" t="s">
        <v>4292</v>
      </c>
      <c r="H1438" s="302"/>
      <c r="I1438" s="303"/>
      <c r="J1438" s="303"/>
      <c r="K1438" s="303"/>
    </row>
    <row r="1439" spans="1:11" x14ac:dyDescent="0.55000000000000004">
      <c r="A1439" s="301">
        <v>5</v>
      </c>
      <c r="B1439" s="307" t="s">
        <v>308</v>
      </c>
      <c r="C1439" s="307" t="s">
        <v>1036</v>
      </c>
      <c r="D1439" s="307" t="s">
        <v>2591</v>
      </c>
      <c r="E1439" s="307" t="s">
        <v>2874</v>
      </c>
      <c r="F1439" s="302" t="s">
        <v>29</v>
      </c>
      <c r="G1439" s="302" t="s">
        <v>4293</v>
      </c>
      <c r="H1439" s="302"/>
      <c r="I1439" s="303"/>
      <c r="J1439" s="303"/>
      <c r="K1439" s="303"/>
    </row>
    <row r="1440" spans="1:11" x14ac:dyDescent="0.55000000000000004">
      <c r="A1440" s="301">
        <v>6</v>
      </c>
      <c r="B1440" s="307" t="s">
        <v>318</v>
      </c>
      <c r="C1440" s="307" t="s">
        <v>2592</v>
      </c>
      <c r="D1440" s="307" t="s">
        <v>2593</v>
      </c>
      <c r="E1440" s="307" t="s">
        <v>2874</v>
      </c>
      <c r="F1440" s="302" t="s">
        <v>29</v>
      </c>
      <c r="G1440" s="302" t="s">
        <v>4294</v>
      </c>
      <c r="H1440" s="302"/>
      <c r="I1440" s="303"/>
      <c r="J1440" s="303"/>
      <c r="K1440" s="303"/>
    </row>
    <row r="1441" spans="1:11" x14ac:dyDescent="0.55000000000000004">
      <c r="A1441" s="301">
        <v>7</v>
      </c>
      <c r="B1441" s="307" t="s">
        <v>318</v>
      </c>
      <c r="C1441" s="307" t="s">
        <v>2594</v>
      </c>
      <c r="D1441" s="307" t="s">
        <v>2595</v>
      </c>
      <c r="E1441" s="307" t="s">
        <v>2874</v>
      </c>
      <c r="F1441" s="302" t="s">
        <v>29</v>
      </c>
      <c r="G1441" s="302" t="s">
        <v>4295</v>
      </c>
      <c r="H1441" s="302"/>
      <c r="I1441" s="303"/>
      <c r="J1441" s="303"/>
      <c r="K1441" s="303"/>
    </row>
    <row r="1442" spans="1:11" x14ac:dyDescent="0.55000000000000004">
      <c r="A1442" s="301">
        <v>8</v>
      </c>
      <c r="B1442" s="307" t="s">
        <v>311</v>
      </c>
      <c r="C1442" s="307" t="s">
        <v>2596</v>
      </c>
      <c r="D1442" s="307" t="s">
        <v>2597</v>
      </c>
      <c r="E1442" s="307" t="s">
        <v>2874</v>
      </c>
      <c r="F1442" s="302" t="s">
        <v>29</v>
      </c>
      <c r="G1442" s="302" t="s">
        <v>4296</v>
      </c>
      <c r="H1442" s="302"/>
      <c r="I1442" s="303"/>
      <c r="J1442" s="303"/>
      <c r="K1442" s="303"/>
    </row>
    <row r="1443" spans="1:11" x14ac:dyDescent="0.55000000000000004">
      <c r="A1443" s="301">
        <v>9</v>
      </c>
      <c r="B1443" s="307" t="s">
        <v>318</v>
      </c>
      <c r="C1443" s="307" t="s">
        <v>991</v>
      </c>
      <c r="D1443" s="307" t="s">
        <v>2598</v>
      </c>
      <c r="E1443" s="307" t="s">
        <v>2874</v>
      </c>
      <c r="F1443" s="302" t="s">
        <v>29</v>
      </c>
      <c r="G1443" s="302" t="s">
        <v>4297</v>
      </c>
      <c r="H1443" s="302"/>
      <c r="I1443" s="303"/>
      <c r="J1443" s="303"/>
      <c r="K1443" s="303"/>
    </row>
    <row r="1444" spans="1:11" x14ac:dyDescent="0.55000000000000004">
      <c r="A1444" s="301">
        <v>10</v>
      </c>
      <c r="B1444" s="307" t="s">
        <v>547</v>
      </c>
      <c r="C1444" s="302" t="s">
        <v>4484</v>
      </c>
      <c r="D1444" s="307" t="s">
        <v>547</v>
      </c>
      <c r="E1444" s="307" t="s">
        <v>2874</v>
      </c>
      <c r="F1444" s="302" t="s">
        <v>29</v>
      </c>
      <c r="G1444" s="302" t="s">
        <v>4298</v>
      </c>
      <c r="H1444" s="302"/>
      <c r="I1444" s="303"/>
      <c r="J1444" s="303"/>
      <c r="K1444" s="303" t="s">
        <v>4486</v>
      </c>
    </row>
    <row r="1445" spans="1:11" x14ac:dyDescent="0.55000000000000004">
      <c r="A1445" s="301">
        <v>11</v>
      </c>
      <c r="B1445" s="307" t="s">
        <v>318</v>
      </c>
      <c r="C1445" s="307" t="s">
        <v>2599</v>
      </c>
      <c r="D1445" s="307" t="s">
        <v>2600</v>
      </c>
      <c r="E1445" s="307" t="s">
        <v>2874</v>
      </c>
      <c r="F1445" s="302" t="s">
        <v>29</v>
      </c>
      <c r="G1445" s="302" t="s">
        <v>4299</v>
      </c>
      <c r="H1445" s="302"/>
      <c r="I1445" s="303"/>
      <c r="J1445" s="303"/>
      <c r="K1445" s="303"/>
    </row>
    <row r="1446" spans="1:11" x14ac:dyDescent="0.55000000000000004">
      <c r="A1446" s="301">
        <v>12</v>
      </c>
      <c r="B1446" s="307" t="s">
        <v>318</v>
      </c>
      <c r="C1446" s="307" t="s">
        <v>2601</v>
      </c>
      <c r="D1446" s="307" t="s">
        <v>2602</v>
      </c>
      <c r="E1446" s="307" t="s">
        <v>2874</v>
      </c>
      <c r="F1446" s="302" t="s">
        <v>29</v>
      </c>
      <c r="G1446" s="302" t="s">
        <v>4300</v>
      </c>
      <c r="H1446" s="302"/>
      <c r="I1446" s="303"/>
      <c r="J1446" s="303"/>
      <c r="K1446" s="303"/>
    </row>
    <row r="1447" spans="1:11" x14ac:dyDescent="0.55000000000000004">
      <c r="A1447" s="301">
        <v>13</v>
      </c>
      <c r="B1447" s="307" t="s">
        <v>308</v>
      </c>
      <c r="C1447" s="307" t="s">
        <v>2603</v>
      </c>
      <c r="D1447" s="307" t="s">
        <v>2604</v>
      </c>
      <c r="E1447" s="307" t="s">
        <v>2874</v>
      </c>
      <c r="F1447" s="302" t="s">
        <v>2882</v>
      </c>
      <c r="G1447" s="302" t="s">
        <v>4301</v>
      </c>
      <c r="H1447" s="302"/>
      <c r="I1447" s="303"/>
      <c r="J1447" s="303"/>
      <c r="K1447" s="303"/>
    </row>
    <row r="1448" spans="1:11" x14ac:dyDescent="0.55000000000000004">
      <c r="A1448" s="301">
        <v>1</v>
      </c>
      <c r="B1448" s="307" t="s">
        <v>308</v>
      </c>
      <c r="C1448" s="307" t="s">
        <v>2605</v>
      </c>
      <c r="D1448" s="307" t="s">
        <v>1188</v>
      </c>
      <c r="E1448" s="307" t="s">
        <v>2875</v>
      </c>
      <c r="F1448" s="302" t="s">
        <v>2881</v>
      </c>
      <c r="G1448" s="302" t="s">
        <v>4302</v>
      </c>
      <c r="H1448" s="302"/>
      <c r="I1448" s="303"/>
      <c r="J1448" s="303"/>
      <c r="K1448" s="303" t="s">
        <v>4482</v>
      </c>
    </row>
    <row r="1449" spans="1:11" x14ac:dyDescent="0.55000000000000004">
      <c r="A1449" s="301">
        <v>2</v>
      </c>
      <c r="B1449" s="307" t="s">
        <v>308</v>
      </c>
      <c r="C1449" s="307" t="s">
        <v>2606</v>
      </c>
      <c r="D1449" s="307" t="s">
        <v>1013</v>
      </c>
      <c r="E1449" s="307" t="s">
        <v>2875</v>
      </c>
      <c r="F1449" s="302" t="s">
        <v>272</v>
      </c>
      <c r="G1449" s="302" t="s">
        <v>3771</v>
      </c>
      <c r="H1449" s="302"/>
      <c r="I1449" s="303"/>
      <c r="J1449" s="303"/>
      <c r="K1449" s="303" t="s">
        <v>4483</v>
      </c>
    </row>
    <row r="1450" spans="1:11" x14ac:dyDescent="0.55000000000000004">
      <c r="A1450" s="301">
        <v>3</v>
      </c>
      <c r="B1450" s="307" t="s">
        <v>547</v>
      </c>
      <c r="C1450" s="302" t="s">
        <v>4484</v>
      </c>
      <c r="D1450" s="307" t="s">
        <v>547</v>
      </c>
      <c r="E1450" s="307" t="s">
        <v>2875</v>
      </c>
      <c r="F1450" s="302" t="s">
        <v>272</v>
      </c>
      <c r="G1450" s="302" t="s">
        <v>4303</v>
      </c>
      <c r="H1450" s="302"/>
      <c r="I1450" s="303"/>
      <c r="J1450" s="303"/>
      <c r="K1450" s="303"/>
    </row>
    <row r="1451" spans="1:11" x14ac:dyDescent="0.55000000000000004">
      <c r="A1451" s="301">
        <v>4</v>
      </c>
      <c r="B1451" s="307" t="s">
        <v>308</v>
      </c>
      <c r="C1451" s="307" t="s">
        <v>2355</v>
      </c>
      <c r="D1451" s="307" t="s">
        <v>542</v>
      </c>
      <c r="E1451" s="307" t="s">
        <v>2875</v>
      </c>
      <c r="F1451" s="302" t="s">
        <v>29</v>
      </c>
      <c r="G1451" s="302" t="s">
        <v>4304</v>
      </c>
      <c r="H1451" s="302"/>
      <c r="I1451" s="303"/>
      <c r="J1451" s="303"/>
      <c r="K1451" s="303"/>
    </row>
    <row r="1452" spans="1:11" x14ac:dyDescent="0.55000000000000004">
      <c r="A1452" s="301">
        <v>5</v>
      </c>
      <c r="B1452" s="307" t="s">
        <v>547</v>
      </c>
      <c r="C1452" s="302" t="s">
        <v>4484</v>
      </c>
      <c r="D1452" s="307" t="s">
        <v>547</v>
      </c>
      <c r="E1452" s="307" t="s">
        <v>2875</v>
      </c>
      <c r="F1452" s="302" t="s">
        <v>29</v>
      </c>
      <c r="G1452" s="302" t="s">
        <v>4305</v>
      </c>
      <c r="H1452" s="302"/>
      <c r="I1452" s="303"/>
      <c r="J1452" s="303"/>
      <c r="K1452" s="303" t="s">
        <v>4486</v>
      </c>
    </row>
    <row r="1453" spans="1:11" x14ac:dyDescent="0.55000000000000004">
      <c r="A1453" s="301">
        <v>6</v>
      </c>
      <c r="B1453" s="307" t="s">
        <v>318</v>
      </c>
      <c r="C1453" s="307" t="s">
        <v>2607</v>
      </c>
      <c r="D1453" s="307" t="s">
        <v>2608</v>
      </c>
      <c r="E1453" s="307" t="s">
        <v>2875</v>
      </c>
      <c r="F1453" s="302" t="s">
        <v>29</v>
      </c>
      <c r="G1453" s="302" t="s">
        <v>4306</v>
      </c>
      <c r="H1453" s="302"/>
      <c r="I1453" s="303"/>
      <c r="J1453" s="303"/>
      <c r="K1453" s="303"/>
    </row>
    <row r="1454" spans="1:11" x14ac:dyDescent="0.55000000000000004">
      <c r="A1454" s="301">
        <v>7</v>
      </c>
      <c r="B1454" s="307" t="s">
        <v>318</v>
      </c>
      <c r="C1454" s="307" t="s">
        <v>2609</v>
      </c>
      <c r="D1454" s="307" t="s">
        <v>562</v>
      </c>
      <c r="E1454" s="307" t="s">
        <v>2875</v>
      </c>
      <c r="F1454" s="302" t="s">
        <v>29</v>
      </c>
      <c r="G1454" s="302" t="s">
        <v>3665</v>
      </c>
      <c r="H1454" s="302"/>
      <c r="I1454" s="307"/>
      <c r="J1454" s="307"/>
      <c r="K1454" s="307"/>
    </row>
    <row r="1455" spans="1:11" x14ac:dyDescent="0.55000000000000004">
      <c r="A1455" s="301">
        <v>8</v>
      </c>
      <c r="B1455" s="307" t="s">
        <v>547</v>
      </c>
      <c r="C1455" s="302" t="s">
        <v>4484</v>
      </c>
      <c r="D1455" s="307" t="s">
        <v>547</v>
      </c>
      <c r="E1455" s="307" t="s">
        <v>2875</v>
      </c>
      <c r="F1455" s="302" t="s">
        <v>29</v>
      </c>
      <c r="G1455" s="302" t="s">
        <v>4307</v>
      </c>
      <c r="H1455" s="302"/>
      <c r="I1455" s="307"/>
      <c r="J1455" s="307"/>
      <c r="K1455" s="303" t="s">
        <v>4486</v>
      </c>
    </row>
    <row r="1456" spans="1:11" x14ac:dyDescent="0.55000000000000004">
      <c r="A1456" s="301">
        <v>9</v>
      </c>
      <c r="B1456" s="307" t="s">
        <v>547</v>
      </c>
      <c r="C1456" s="302" t="s">
        <v>4484</v>
      </c>
      <c r="D1456" s="307" t="s">
        <v>547</v>
      </c>
      <c r="E1456" s="307" t="s">
        <v>2875</v>
      </c>
      <c r="F1456" s="302" t="s">
        <v>29</v>
      </c>
      <c r="G1456" s="302" t="s">
        <v>4308</v>
      </c>
      <c r="H1456" s="302"/>
      <c r="I1456" s="307"/>
      <c r="J1456" s="307"/>
      <c r="K1456" s="303" t="s">
        <v>4486</v>
      </c>
    </row>
    <row r="1457" spans="1:11" x14ac:dyDescent="0.55000000000000004">
      <c r="A1457" s="301">
        <v>10</v>
      </c>
      <c r="B1457" s="307" t="s">
        <v>318</v>
      </c>
      <c r="C1457" s="307" t="s">
        <v>2610</v>
      </c>
      <c r="D1457" s="307" t="s">
        <v>2611</v>
      </c>
      <c r="E1457" s="307" t="s">
        <v>2875</v>
      </c>
      <c r="F1457" s="302" t="s">
        <v>29</v>
      </c>
      <c r="G1457" s="302" t="s">
        <v>4309</v>
      </c>
      <c r="H1457" s="302"/>
      <c r="I1457" s="307"/>
      <c r="J1457" s="307"/>
      <c r="K1457" s="307"/>
    </row>
    <row r="1458" spans="1:11" x14ac:dyDescent="0.55000000000000004">
      <c r="A1458" s="301">
        <v>11</v>
      </c>
      <c r="B1458" s="307" t="s">
        <v>308</v>
      </c>
      <c r="C1458" s="307" t="s">
        <v>2612</v>
      </c>
      <c r="D1458" s="307" t="s">
        <v>2613</v>
      </c>
      <c r="E1458" s="307" t="s">
        <v>2875</v>
      </c>
      <c r="F1458" s="302" t="s">
        <v>29</v>
      </c>
      <c r="G1458" s="302" t="s">
        <v>4310</v>
      </c>
      <c r="H1458" s="302"/>
      <c r="I1458" s="307"/>
      <c r="J1458" s="307"/>
      <c r="K1458" s="307"/>
    </row>
    <row r="1459" spans="1:11" x14ac:dyDescent="0.55000000000000004">
      <c r="A1459" s="301">
        <v>12</v>
      </c>
      <c r="B1459" s="307" t="s">
        <v>318</v>
      </c>
      <c r="C1459" s="307" t="s">
        <v>2614</v>
      </c>
      <c r="D1459" s="307" t="s">
        <v>2615</v>
      </c>
      <c r="E1459" s="307" t="s">
        <v>2875</v>
      </c>
      <c r="F1459" s="302" t="s">
        <v>29</v>
      </c>
      <c r="G1459" s="302" t="s">
        <v>4311</v>
      </c>
      <c r="H1459" s="302"/>
      <c r="I1459" s="307"/>
      <c r="J1459" s="307"/>
      <c r="K1459" s="307"/>
    </row>
    <row r="1460" spans="1:11" x14ac:dyDescent="0.55000000000000004">
      <c r="A1460" s="301">
        <v>13</v>
      </c>
      <c r="B1460" s="307" t="s">
        <v>318</v>
      </c>
      <c r="C1460" s="307" t="s">
        <v>2616</v>
      </c>
      <c r="D1460" s="307" t="s">
        <v>2617</v>
      </c>
      <c r="E1460" s="307" t="s">
        <v>2875</v>
      </c>
      <c r="F1460" s="302" t="s">
        <v>29</v>
      </c>
      <c r="G1460" s="302" t="s">
        <v>4312</v>
      </c>
      <c r="H1460" s="302"/>
      <c r="I1460" s="307"/>
      <c r="J1460" s="307"/>
      <c r="K1460" s="307"/>
    </row>
    <row r="1461" spans="1:11" x14ac:dyDescent="0.55000000000000004">
      <c r="A1461" s="301">
        <v>14</v>
      </c>
      <c r="B1461" s="307" t="s">
        <v>318</v>
      </c>
      <c r="C1461" s="307" t="s">
        <v>2618</v>
      </c>
      <c r="D1461" s="307" t="s">
        <v>2619</v>
      </c>
      <c r="E1461" s="307" t="s">
        <v>2875</v>
      </c>
      <c r="F1461" s="302" t="s">
        <v>29</v>
      </c>
      <c r="G1461" s="302" t="s">
        <v>4313</v>
      </c>
      <c r="H1461" s="302"/>
      <c r="I1461" s="307"/>
      <c r="J1461" s="307"/>
      <c r="K1461" s="307"/>
    </row>
    <row r="1462" spans="1:11" x14ac:dyDescent="0.55000000000000004">
      <c r="A1462" s="301">
        <v>15</v>
      </c>
      <c r="B1462" s="307" t="s">
        <v>318</v>
      </c>
      <c r="C1462" s="307" t="s">
        <v>2620</v>
      </c>
      <c r="D1462" s="307" t="s">
        <v>2621</v>
      </c>
      <c r="E1462" s="307" t="s">
        <v>2875</v>
      </c>
      <c r="F1462" s="302" t="s">
        <v>29</v>
      </c>
      <c r="G1462" s="302" t="s">
        <v>4314</v>
      </c>
      <c r="H1462" s="302"/>
      <c r="I1462" s="307"/>
      <c r="J1462" s="307"/>
      <c r="K1462" s="307"/>
    </row>
    <row r="1463" spans="1:11" x14ac:dyDescent="0.55000000000000004">
      <c r="A1463" s="301">
        <v>16</v>
      </c>
      <c r="B1463" s="307" t="s">
        <v>547</v>
      </c>
      <c r="C1463" s="302" t="s">
        <v>4484</v>
      </c>
      <c r="D1463" s="307" t="s">
        <v>547</v>
      </c>
      <c r="E1463" s="307" t="s">
        <v>2875</v>
      </c>
      <c r="F1463" s="302" t="s">
        <v>29</v>
      </c>
      <c r="G1463" s="302" t="s">
        <v>4315</v>
      </c>
      <c r="H1463" s="302"/>
      <c r="I1463" s="307"/>
      <c r="J1463" s="307"/>
      <c r="K1463" s="303" t="s">
        <v>4486</v>
      </c>
    </row>
    <row r="1464" spans="1:11" x14ac:dyDescent="0.55000000000000004">
      <c r="A1464" s="301">
        <v>17</v>
      </c>
      <c r="B1464" s="307" t="s">
        <v>318</v>
      </c>
      <c r="C1464" s="307" t="s">
        <v>2622</v>
      </c>
      <c r="D1464" s="307" t="s">
        <v>2623</v>
      </c>
      <c r="E1464" s="307" t="s">
        <v>2875</v>
      </c>
      <c r="F1464" s="302" t="s">
        <v>29</v>
      </c>
      <c r="G1464" s="302" t="s">
        <v>4316</v>
      </c>
      <c r="H1464" s="302"/>
      <c r="I1464" s="307"/>
      <c r="J1464" s="307"/>
      <c r="K1464" s="307"/>
    </row>
    <row r="1465" spans="1:11" x14ac:dyDescent="0.55000000000000004">
      <c r="A1465" s="301">
        <v>18</v>
      </c>
      <c r="B1465" s="307" t="s">
        <v>308</v>
      </c>
      <c r="C1465" s="307" t="s">
        <v>1595</v>
      </c>
      <c r="D1465" s="307" t="s">
        <v>2624</v>
      </c>
      <c r="E1465" s="307" t="s">
        <v>2875</v>
      </c>
      <c r="F1465" s="302" t="s">
        <v>29</v>
      </c>
      <c r="G1465" s="302" t="s">
        <v>3944</v>
      </c>
      <c r="H1465" s="302"/>
      <c r="I1465" s="307"/>
      <c r="J1465" s="307"/>
      <c r="K1465" s="307"/>
    </row>
    <row r="1466" spans="1:11" x14ac:dyDescent="0.55000000000000004">
      <c r="A1466" s="301">
        <v>19</v>
      </c>
      <c r="B1466" s="307" t="s">
        <v>308</v>
      </c>
      <c r="C1466" s="307" t="s">
        <v>875</v>
      </c>
      <c r="D1466" s="307" t="s">
        <v>2625</v>
      </c>
      <c r="E1466" s="307" t="s">
        <v>2875</v>
      </c>
      <c r="F1466" s="302" t="s">
        <v>29</v>
      </c>
      <c r="G1466" s="302" t="s">
        <v>4317</v>
      </c>
      <c r="H1466" s="302"/>
      <c r="I1466" s="307"/>
      <c r="J1466" s="307"/>
      <c r="K1466" s="307"/>
    </row>
    <row r="1467" spans="1:11" x14ac:dyDescent="0.55000000000000004">
      <c r="A1467" s="301">
        <v>20</v>
      </c>
      <c r="B1467" s="307" t="s">
        <v>308</v>
      </c>
      <c r="C1467" s="307" t="s">
        <v>2626</v>
      </c>
      <c r="D1467" s="307" t="s">
        <v>2627</v>
      </c>
      <c r="E1467" s="307" t="s">
        <v>2875</v>
      </c>
      <c r="F1467" s="302" t="s">
        <v>29</v>
      </c>
      <c r="G1467" s="302" t="s">
        <v>4318</v>
      </c>
      <c r="H1467" s="302"/>
      <c r="I1467" s="307"/>
      <c r="J1467" s="307"/>
      <c r="K1467" s="307"/>
    </row>
    <row r="1468" spans="1:11" x14ac:dyDescent="0.55000000000000004">
      <c r="A1468" s="301">
        <v>21</v>
      </c>
      <c r="B1468" s="307" t="s">
        <v>318</v>
      </c>
      <c r="C1468" s="307" t="s">
        <v>711</v>
      </c>
      <c r="D1468" s="307" t="s">
        <v>2628</v>
      </c>
      <c r="E1468" s="307" t="s">
        <v>2875</v>
      </c>
      <c r="F1468" s="302" t="s">
        <v>29</v>
      </c>
      <c r="G1468" s="302" t="s">
        <v>4319</v>
      </c>
      <c r="H1468" s="302"/>
      <c r="I1468" s="307"/>
      <c r="J1468" s="307"/>
      <c r="K1468" s="307"/>
    </row>
    <row r="1469" spans="1:11" x14ac:dyDescent="0.55000000000000004">
      <c r="A1469" s="301">
        <v>22</v>
      </c>
      <c r="B1469" s="307" t="s">
        <v>318</v>
      </c>
      <c r="C1469" s="307" t="s">
        <v>2629</v>
      </c>
      <c r="D1469" s="307" t="s">
        <v>2630</v>
      </c>
      <c r="E1469" s="307" t="s">
        <v>2875</v>
      </c>
      <c r="F1469" s="302" t="s">
        <v>29</v>
      </c>
      <c r="G1469" s="302" t="s">
        <v>4320</v>
      </c>
      <c r="H1469" s="302"/>
      <c r="I1469" s="307"/>
      <c r="J1469" s="307"/>
      <c r="K1469" s="307"/>
    </row>
    <row r="1470" spans="1:11" x14ac:dyDescent="0.55000000000000004">
      <c r="A1470" s="301">
        <v>23</v>
      </c>
      <c r="B1470" s="307" t="s">
        <v>318</v>
      </c>
      <c r="C1470" s="307" t="s">
        <v>2631</v>
      </c>
      <c r="D1470" s="307" t="s">
        <v>2632</v>
      </c>
      <c r="E1470" s="307" t="s">
        <v>2875</v>
      </c>
      <c r="F1470" s="302" t="s">
        <v>29</v>
      </c>
      <c r="G1470" s="302" t="s">
        <v>4321</v>
      </c>
      <c r="H1470" s="302"/>
      <c r="I1470" s="307"/>
      <c r="J1470" s="307"/>
      <c r="K1470" s="307"/>
    </row>
    <row r="1471" spans="1:11" x14ac:dyDescent="0.55000000000000004">
      <c r="A1471" s="301">
        <v>24</v>
      </c>
      <c r="B1471" s="307" t="s">
        <v>547</v>
      </c>
      <c r="C1471" s="302" t="s">
        <v>4484</v>
      </c>
      <c r="D1471" s="307" t="s">
        <v>547</v>
      </c>
      <c r="E1471" s="307" t="s">
        <v>2875</v>
      </c>
      <c r="F1471" s="302" t="s">
        <v>29</v>
      </c>
      <c r="G1471" s="302" t="s">
        <v>4322</v>
      </c>
      <c r="H1471" s="302"/>
      <c r="I1471" s="307"/>
      <c r="J1471" s="307"/>
      <c r="K1471" s="303" t="s">
        <v>4486</v>
      </c>
    </row>
    <row r="1472" spans="1:11" x14ac:dyDescent="0.55000000000000004">
      <c r="A1472" s="301">
        <v>25</v>
      </c>
      <c r="B1472" s="307" t="s">
        <v>311</v>
      </c>
      <c r="C1472" s="307" t="s">
        <v>376</v>
      </c>
      <c r="D1472" s="307" t="s">
        <v>2633</v>
      </c>
      <c r="E1472" s="307" t="s">
        <v>2875</v>
      </c>
      <c r="F1472" s="302" t="s">
        <v>29</v>
      </c>
      <c r="G1472" s="302" t="s">
        <v>4323</v>
      </c>
      <c r="H1472" s="302"/>
      <c r="I1472" s="307"/>
      <c r="J1472" s="307"/>
      <c r="K1472" s="307"/>
    </row>
    <row r="1473" spans="1:11" x14ac:dyDescent="0.55000000000000004">
      <c r="A1473" s="301">
        <v>26</v>
      </c>
      <c r="B1473" s="307" t="s">
        <v>318</v>
      </c>
      <c r="C1473" s="307" t="s">
        <v>2634</v>
      </c>
      <c r="D1473" s="307" t="s">
        <v>2635</v>
      </c>
      <c r="E1473" s="307" t="s">
        <v>2875</v>
      </c>
      <c r="F1473" s="302" t="s">
        <v>29</v>
      </c>
      <c r="G1473" s="302" t="s">
        <v>4324</v>
      </c>
      <c r="H1473" s="302"/>
      <c r="I1473" s="307"/>
      <c r="J1473" s="307"/>
      <c r="K1473" s="307"/>
    </row>
    <row r="1474" spans="1:11" x14ac:dyDescent="0.55000000000000004">
      <c r="A1474" s="301">
        <v>27</v>
      </c>
      <c r="B1474" s="307" t="s">
        <v>308</v>
      </c>
      <c r="C1474" s="307" t="s">
        <v>2636</v>
      </c>
      <c r="D1474" s="307" t="s">
        <v>2092</v>
      </c>
      <c r="E1474" s="307" t="s">
        <v>2875</v>
      </c>
      <c r="F1474" s="302" t="s">
        <v>29</v>
      </c>
      <c r="G1474" s="302" t="s">
        <v>4325</v>
      </c>
      <c r="H1474" s="302"/>
      <c r="I1474" s="307"/>
      <c r="J1474" s="307"/>
      <c r="K1474" s="307"/>
    </row>
    <row r="1475" spans="1:11" x14ac:dyDescent="0.55000000000000004">
      <c r="A1475" s="301">
        <v>28</v>
      </c>
      <c r="B1475" s="307" t="s">
        <v>308</v>
      </c>
      <c r="C1475" s="307" t="s">
        <v>2637</v>
      </c>
      <c r="D1475" s="307" t="s">
        <v>2638</v>
      </c>
      <c r="E1475" s="307" t="s">
        <v>2875</v>
      </c>
      <c r="F1475" s="302" t="s">
        <v>29</v>
      </c>
      <c r="G1475" s="302" t="s">
        <v>4326</v>
      </c>
      <c r="H1475" s="302"/>
      <c r="I1475" s="307"/>
      <c r="J1475" s="307"/>
      <c r="K1475" s="307"/>
    </row>
    <row r="1476" spans="1:11" x14ac:dyDescent="0.55000000000000004">
      <c r="A1476" s="301">
        <v>29</v>
      </c>
      <c r="B1476" s="307" t="s">
        <v>318</v>
      </c>
      <c r="C1476" s="307" t="s">
        <v>2639</v>
      </c>
      <c r="D1476" s="307" t="s">
        <v>2640</v>
      </c>
      <c r="E1476" s="307" t="s">
        <v>2875</v>
      </c>
      <c r="F1476" s="302" t="s">
        <v>29</v>
      </c>
      <c r="G1476" s="302" t="s">
        <v>4327</v>
      </c>
      <c r="H1476" s="302"/>
      <c r="I1476" s="307"/>
      <c r="J1476" s="307"/>
      <c r="K1476" s="307"/>
    </row>
    <row r="1477" spans="1:11" x14ac:dyDescent="0.55000000000000004">
      <c r="A1477" s="301">
        <v>30</v>
      </c>
      <c r="B1477" s="307" t="s">
        <v>318</v>
      </c>
      <c r="C1477" s="307" t="s">
        <v>2641</v>
      </c>
      <c r="D1477" s="307" t="s">
        <v>2642</v>
      </c>
      <c r="E1477" s="307" t="s">
        <v>2875</v>
      </c>
      <c r="F1477" s="302" t="s">
        <v>29</v>
      </c>
      <c r="G1477" s="302" t="s">
        <v>4328</v>
      </c>
      <c r="H1477" s="302"/>
      <c r="I1477" s="307"/>
      <c r="J1477" s="307"/>
      <c r="K1477" s="307"/>
    </row>
    <row r="1478" spans="1:11" x14ac:dyDescent="0.55000000000000004">
      <c r="A1478" s="301">
        <v>31</v>
      </c>
      <c r="B1478" s="307" t="s">
        <v>318</v>
      </c>
      <c r="C1478" s="307" t="s">
        <v>2643</v>
      </c>
      <c r="D1478" s="307" t="s">
        <v>2644</v>
      </c>
      <c r="E1478" s="307" t="s">
        <v>2875</v>
      </c>
      <c r="F1478" s="302" t="s">
        <v>29</v>
      </c>
      <c r="G1478" s="302" t="s">
        <v>4329</v>
      </c>
      <c r="H1478" s="302"/>
      <c r="I1478" s="307"/>
      <c r="J1478" s="307"/>
      <c r="K1478" s="307"/>
    </row>
    <row r="1479" spans="1:11" x14ac:dyDescent="0.55000000000000004">
      <c r="A1479" s="301">
        <v>32</v>
      </c>
      <c r="B1479" s="307" t="s">
        <v>311</v>
      </c>
      <c r="C1479" s="307" t="s">
        <v>2645</v>
      </c>
      <c r="D1479" s="307" t="s">
        <v>2646</v>
      </c>
      <c r="E1479" s="307" t="s">
        <v>2875</v>
      </c>
      <c r="F1479" s="302" t="s">
        <v>29</v>
      </c>
      <c r="G1479" s="302" t="s">
        <v>4330</v>
      </c>
      <c r="H1479" s="302"/>
      <c r="I1479" s="307"/>
      <c r="J1479" s="307"/>
      <c r="K1479" s="307"/>
    </row>
    <row r="1480" spans="1:11" x14ac:dyDescent="0.55000000000000004">
      <c r="A1480" s="301">
        <v>33</v>
      </c>
      <c r="B1480" s="307" t="s">
        <v>318</v>
      </c>
      <c r="C1480" s="307" t="s">
        <v>2647</v>
      </c>
      <c r="D1480" s="307" t="s">
        <v>2648</v>
      </c>
      <c r="E1480" s="307" t="s">
        <v>2875</v>
      </c>
      <c r="F1480" s="302" t="s">
        <v>29</v>
      </c>
      <c r="G1480" s="302" t="s">
        <v>4331</v>
      </c>
      <c r="H1480" s="302"/>
      <c r="I1480" s="307"/>
      <c r="J1480" s="307"/>
      <c r="K1480" s="307"/>
    </row>
    <row r="1481" spans="1:11" x14ac:dyDescent="0.55000000000000004">
      <c r="A1481" s="301">
        <v>34</v>
      </c>
      <c r="B1481" s="307" t="s">
        <v>308</v>
      </c>
      <c r="C1481" s="307" t="s">
        <v>2649</v>
      </c>
      <c r="D1481" s="307" t="s">
        <v>2646</v>
      </c>
      <c r="E1481" s="307" t="s">
        <v>2875</v>
      </c>
      <c r="F1481" s="302" t="s">
        <v>29</v>
      </c>
      <c r="G1481" s="302" t="s">
        <v>4332</v>
      </c>
      <c r="H1481" s="302"/>
      <c r="I1481" s="307"/>
      <c r="J1481" s="307"/>
      <c r="K1481" s="307"/>
    </row>
    <row r="1482" spans="1:11" x14ac:dyDescent="0.55000000000000004">
      <c r="A1482" s="301">
        <v>35</v>
      </c>
      <c r="B1482" s="307" t="s">
        <v>318</v>
      </c>
      <c r="C1482" s="307" t="s">
        <v>703</v>
      </c>
      <c r="D1482" s="307" t="s">
        <v>2650</v>
      </c>
      <c r="E1482" s="307" t="s">
        <v>2875</v>
      </c>
      <c r="F1482" s="302" t="s">
        <v>29</v>
      </c>
      <c r="G1482" s="302" t="s">
        <v>4333</v>
      </c>
      <c r="H1482" s="302"/>
      <c r="I1482" s="307"/>
      <c r="J1482" s="307"/>
      <c r="K1482" s="307"/>
    </row>
    <row r="1483" spans="1:11" x14ac:dyDescent="0.55000000000000004">
      <c r="A1483" s="301">
        <v>36</v>
      </c>
      <c r="B1483" s="307" t="s">
        <v>311</v>
      </c>
      <c r="C1483" s="307" t="s">
        <v>2651</v>
      </c>
      <c r="D1483" s="307" t="s">
        <v>1243</v>
      </c>
      <c r="E1483" s="307" t="s">
        <v>2875</v>
      </c>
      <c r="F1483" s="302" t="s">
        <v>29</v>
      </c>
      <c r="G1483" s="302" t="s">
        <v>4334</v>
      </c>
      <c r="H1483" s="302"/>
      <c r="I1483" s="307"/>
      <c r="J1483" s="307"/>
      <c r="K1483" s="307"/>
    </row>
    <row r="1484" spans="1:11" x14ac:dyDescent="0.55000000000000004">
      <c r="A1484" s="301">
        <v>37</v>
      </c>
      <c r="B1484" s="307" t="s">
        <v>308</v>
      </c>
      <c r="C1484" s="307" t="s">
        <v>2652</v>
      </c>
      <c r="D1484" s="307" t="s">
        <v>2399</v>
      </c>
      <c r="E1484" s="307" t="s">
        <v>2875</v>
      </c>
      <c r="F1484" s="302" t="s">
        <v>29</v>
      </c>
      <c r="G1484" s="302" t="s">
        <v>4335</v>
      </c>
      <c r="H1484" s="302"/>
      <c r="I1484" s="307"/>
      <c r="J1484" s="307"/>
      <c r="K1484" s="307"/>
    </row>
    <row r="1485" spans="1:11" x14ac:dyDescent="0.55000000000000004">
      <c r="A1485" s="301">
        <v>38</v>
      </c>
      <c r="B1485" s="307" t="s">
        <v>308</v>
      </c>
      <c r="C1485" s="307" t="s">
        <v>2653</v>
      </c>
      <c r="D1485" s="307" t="s">
        <v>2654</v>
      </c>
      <c r="E1485" s="307" t="s">
        <v>2875</v>
      </c>
      <c r="F1485" s="302" t="s">
        <v>29</v>
      </c>
      <c r="G1485" s="302" t="s">
        <v>4336</v>
      </c>
      <c r="H1485" s="302"/>
      <c r="I1485" s="307"/>
      <c r="J1485" s="307"/>
      <c r="K1485" s="307"/>
    </row>
    <row r="1486" spans="1:11" x14ac:dyDescent="0.55000000000000004">
      <c r="A1486" s="301">
        <v>39</v>
      </c>
      <c r="B1486" s="307" t="s">
        <v>318</v>
      </c>
      <c r="C1486" s="307" t="s">
        <v>2655</v>
      </c>
      <c r="D1486" s="307" t="s">
        <v>2656</v>
      </c>
      <c r="E1486" s="307" t="s">
        <v>2875</v>
      </c>
      <c r="F1486" s="302" t="s">
        <v>29</v>
      </c>
      <c r="G1486" s="302" t="s">
        <v>4337</v>
      </c>
      <c r="H1486" s="302"/>
      <c r="I1486" s="307"/>
      <c r="J1486" s="307"/>
      <c r="K1486" s="307"/>
    </row>
    <row r="1487" spans="1:11" x14ac:dyDescent="0.55000000000000004">
      <c r="A1487" s="301">
        <v>40</v>
      </c>
      <c r="B1487" s="307" t="s">
        <v>318</v>
      </c>
      <c r="C1487" s="307" t="s">
        <v>2657</v>
      </c>
      <c r="D1487" s="307" t="s">
        <v>2658</v>
      </c>
      <c r="E1487" s="307" t="s">
        <v>2875</v>
      </c>
      <c r="F1487" s="302" t="s">
        <v>29</v>
      </c>
      <c r="G1487" s="302" t="s">
        <v>4338</v>
      </c>
      <c r="H1487" s="302"/>
      <c r="I1487" s="307"/>
      <c r="J1487" s="307"/>
      <c r="K1487" s="307"/>
    </row>
    <row r="1488" spans="1:11" x14ac:dyDescent="0.55000000000000004">
      <c r="A1488" s="301">
        <v>41</v>
      </c>
      <c r="B1488" s="307" t="s">
        <v>311</v>
      </c>
      <c r="C1488" s="307" t="s">
        <v>2659</v>
      </c>
      <c r="D1488" s="307" t="s">
        <v>2660</v>
      </c>
      <c r="E1488" s="307" t="s">
        <v>2875</v>
      </c>
      <c r="F1488" s="302" t="s">
        <v>29</v>
      </c>
      <c r="G1488" s="302" t="s">
        <v>4339</v>
      </c>
      <c r="H1488" s="302"/>
      <c r="I1488" s="307"/>
      <c r="J1488" s="307"/>
      <c r="K1488" s="307"/>
    </row>
    <row r="1489" spans="1:11" x14ac:dyDescent="0.55000000000000004">
      <c r="A1489" s="301">
        <v>42</v>
      </c>
      <c r="B1489" s="307" t="s">
        <v>318</v>
      </c>
      <c r="C1489" s="307" t="s">
        <v>2661</v>
      </c>
      <c r="D1489" s="307" t="s">
        <v>2662</v>
      </c>
      <c r="E1489" s="307" t="s">
        <v>2875</v>
      </c>
      <c r="F1489" s="302" t="s">
        <v>29</v>
      </c>
      <c r="G1489" s="302" t="s">
        <v>4340</v>
      </c>
      <c r="H1489" s="302"/>
      <c r="I1489" s="307"/>
      <c r="J1489" s="307"/>
      <c r="K1489" s="307"/>
    </row>
    <row r="1490" spans="1:11" x14ac:dyDescent="0.55000000000000004">
      <c r="A1490" s="301">
        <v>43</v>
      </c>
      <c r="B1490" s="307" t="s">
        <v>318</v>
      </c>
      <c r="C1490" s="307" t="s">
        <v>786</v>
      </c>
      <c r="D1490" s="307" t="s">
        <v>2663</v>
      </c>
      <c r="E1490" s="307" t="s">
        <v>2875</v>
      </c>
      <c r="F1490" s="302" t="s">
        <v>29</v>
      </c>
      <c r="G1490" s="302" t="s">
        <v>4341</v>
      </c>
      <c r="H1490" s="302"/>
      <c r="I1490" s="307"/>
      <c r="J1490" s="307"/>
      <c r="K1490" s="307"/>
    </row>
    <row r="1491" spans="1:11" x14ac:dyDescent="0.55000000000000004">
      <c r="A1491" s="301">
        <v>44</v>
      </c>
      <c r="B1491" s="307" t="s">
        <v>311</v>
      </c>
      <c r="C1491" s="307" t="s">
        <v>433</v>
      </c>
      <c r="D1491" s="307" t="s">
        <v>2664</v>
      </c>
      <c r="E1491" s="307" t="s">
        <v>2875</v>
      </c>
      <c r="F1491" s="302" t="s">
        <v>29</v>
      </c>
      <c r="G1491" s="302" t="s">
        <v>4342</v>
      </c>
      <c r="H1491" s="302"/>
      <c r="I1491" s="307"/>
      <c r="J1491" s="307"/>
      <c r="K1491" s="307"/>
    </row>
    <row r="1492" spans="1:11" x14ac:dyDescent="0.55000000000000004">
      <c r="A1492" s="301">
        <v>45</v>
      </c>
      <c r="B1492" s="307" t="s">
        <v>318</v>
      </c>
      <c r="C1492" s="307" t="s">
        <v>2665</v>
      </c>
      <c r="D1492" s="307" t="s">
        <v>2666</v>
      </c>
      <c r="E1492" s="307" t="s">
        <v>2875</v>
      </c>
      <c r="F1492" s="302" t="s">
        <v>29</v>
      </c>
      <c r="G1492" s="302" t="s">
        <v>4343</v>
      </c>
      <c r="H1492" s="302"/>
      <c r="I1492" s="307"/>
      <c r="J1492" s="307"/>
      <c r="K1492" s="307"/>
    </row>
    <row r="1493" spans="1:11" x14ac:dyDescent="0.55000000000000004">
      <c r="A1493" s="301">
        <v>46</v>
      </c>
      <c r="B1493" s="307" t="s">
        <v>318</v>
      </c>
      <c r="C1493" s="307" t="s">
        <v>2667</v>
      </c>
      <c r="D1493" s="307" t="s">
        <v>2668</v>
      </c>
      <c r="E1493" s="307" t="s">
        <v>2875</v>
      </c>
      <c r="F1493" s="302" t="s">
        <v>29</v>
      </c>
      <c r="G1493" s="302" t="s">
        <v>4344</v>
      </c>
      <c r="H1493" s="302"/>
      <c r="I1493" s="307"/>
      <c r="J1493" s="307"/>
      <c r="K1493" s="307"/>
    </row>
    <row r="1494" spans="1:11" x14ac:dyDescent="0.55000000000000004">
      <c r="A1494" s="301">
        <v>47</v>
      </c>
      <c r="B1494" s="307" t="s">
        <v>318</v>
      </c>
      <c r="C1494" s="307" t="s">
        <v>488</v>
      </c>
      <c r="D1494" s="307" t="s">
        <v>2669</v>
      </c>
      <c r="E1494" s="307" t="s">
        <v>2875</v>
      </c>
      <c r="F1494" s="302" t="s">
        <v>29</v>
      </c>
      <c r="G1494" s="302" t="s">
        <v>4345</v>
      </c>
      <c r="H1494" s="302"/>
      <c r="I1494" s="307"/>
      <c r="J1494" s="307"/>
      <c r="K1494" s="307"/>
    </row>
    <row r="1495" spans="1:11" x14ac:dyDescent="0.55000000000000004">
      <c r="A1495" s="301">
        <v>48</v>
      </c>
      <c r="B1495" s="307" t="s">
        <v>311</v>
      </c>
      <c r="C1495" s="307" t="s">
        <v>1683</v>
      </c>
      <c r="D1495" s="307" t="s">
        <v>2654</v>
      </c>
      <c r="E1495" s="307" t="s">
        <v>2875</v>
      </c>
      <c r="F1495" s="302" t="s">
        <v>29</v>
      </c>
      <c r="G1495" s="302" t="s">
        <v>4346</v>
      </c>
      <c r="H1495" s="302"/>
      <c r="I1495" s="307"/>
      <c r="J1495" s="307"/>
      <c r="K1495" s="307"/>
    </row>
    <row r="1496" spans="1:11" x14ac:dyDescent="0.55000000000000004">
      <c r="A1496" s="301">
        <v>49</v>
      </c>
      <c r="B1496" s="307" t="s">
        <v>318</v>
      </c>
      <c r="C1496" s="307" t="s">
        <v>2670</v>
      </c>
      <c r="D1496" s="307" t="s">
        <v>2671</v>
      </c>
      <c r="E1496" s="307" t="s">
        <v>2875</v>
      </c>
      <c r="F1496" s="302" t="s">
        <v>29</v>
      </c>
      <c r="G1496" s="302" t="s">
        <v>4347</v>
      </c>
      <c r="H1496" s="302"/>
      <c r="I1496" s="307"/>
      <c r="J1496" s="307"/>
      <c r="K1496" s="307"/>
    </row>
    <row r="1497" spans="1:11" x14ac:dyDescent="0.55000000000000004">
      <c r="A1497" s="301">
        <v>50</v>
      </c>
      <c r="B1497" s="307" t="s">
        <v>318</v>
      </c>
      <c r="C1497" s="307" t="s">
        <v>430</v>
      </c>
      <c r="D1497" s="307" t="s">
        <v>2672</v>
      </c>
      <c r="E1497" s="307" t="s">
        <v>2875</v>
      </c>
      <c r="F1497" s="302" t="s">
        <v>29</v>
      </c>
      <c r="G1497" s="302" t="s">
        <v>4348</v>
      </c>
      <c r="H1497" s="302"/>
      <c r="I1497" s="307"/>
      <c r="J1497" s="307"/>
      <c r="K1497" s="307"/>
    </row>
    <row r="1498" spans="1:11" x14ac:dyDescent="0.55000000000000004">
      <c r="A1498" s="301">
        <v>51</v>
      </c>
      <c r="B1498" s="307" t="s">
        <v>308</v>
      </c>
      <c r="C1498" s="307" t="s">
        <v>1163</v>
      </c>
      <c r="D1498" s="307" t="s">
        <v>2673</v>
      </c>
      <c r="E1498" s="307" t="s">
        <v>2875</v>
      </c>
      <c r="F1498" s="302" t="s">
        <v>2882</v>
      </c>
      <c r="G1498" s="302" t="s">
        <v>4349</v>
      </c>
      <c r="H1498" s="302"/>
      <c r="I1498" s="307"/>
      <c r="J1498" s="307"/>
      <c r="K1498" s="307"/>
    </row>
    <row r="1499" spans="1:11" x14ac:dyDescent="0.55000000000000004">
      <c r="A1499" s="301">
        <v>52</v>
      </c>
      <c r="B1499" s="307" t="s">
        <v>308</v>
      </c>
      <c r="C1499" s="307" t="s">
        <v>2674</v>
      </c>
      <c r="D1499" s="307" t="s">
        <v>2675</v>
      </c>
      <c r="E1499" s="307" t="s">
        <v>2875</v>
      </c>
      <c r="F1499" s="302" t="s">
        <v>2882</v>
      </c>
      <c r="G1499" s="302" t="s">
        <v>4350</v>
      </c>
      <c r="H1499" s="302"/>
      <c r="I1499" s="307"/>
      <c r="J1499" s="307"/>
      <c r="K1499" s="307"/>
    </row>
    <row r="1500" spans="1:11" x14ac:dyDescent="0.55000000000000004">
      <c r="A1500" s="301">
        <v>53</v>
      </c>
      <c r="B1500" s="307" t="s">
        <v>547</v>
      </c>
      <c r="C1500" s="302" t="s">
        <v>4484</v>
      </c>
      <c r="D1500" s="307" t="s">
        <v>547</v>
      </c>
      <c r="E1500" s="307" t="s">
        <v>2875</v>
      </c>
      <c r="F1500" s="302" t="s">
        <v>2882</v>
      </c>
      <c r="G1500" s="302" t="s">
        <v>4351</v>
      </c>
      <c r="H1500" s="302"/>
      <c r="I1500" s="307"/>
      <c r="J1500" s="307"/>
      <c r="K1500" s="303" t="s">
        <v>4486</v>
      </c>
    </row>
    <row r="1501" spans="1:11" x14ac:dyDescent="0.55000000000000004">
      <c r="A1501" s="301">
        <v>54</v>
      </c>
      <c r="B1501" s="307" t="s">
        <v>318</v>
      </c>
      <c r="C1501" s="307" t="s">
        <v>2676</v>
      </c>
      <c r="D1501" s="307" t="s">
        <v>2677</v>
      </c>
      <c r="E1501" s="307" t="s">
        <v>2875</v>
      </c>
      <c r="F1501" s="302" t="s">
        <v>2882</v>
      </c>
      <c r="G1501" s="302" t="s">
        <v>4352</v>
      </c>
      <c r="H1501" s="302"/>
      <c r="I1501" s="307"/>
      <c r="J1501" s="307"/>
      <c r="K1501" s="307"/>
    </row>
    <row r="1502" spans="1:11" x14ac:dyDescent="0.55000000000000004">
      <c r="A1502" s="301">
        <v>55</v>
      </c>
      <c r="B1502" s="307" t="s">
        <v>547</v>
      </c>
      <c r="C1502" s="302" t="s">
        <v>4484</v>
      </c>
      <c r="D1502" s="307" t="s">
        <v>547</v>
      </c>
      <c r="E1502" s="307" t="s">
        <v>2875</v>
      </c>
      <c r="F1502" s="302" t="s">
        <v>2882</v>
      </c>
      <c r="G1502" s="302" t="s">
        <v>4353</v>
      </c>
      <c r="H1502" s="302"/>
      <c r="I1502" s="307"/>
      <c r="J1502" s="307"/>
      <c r="K1502" s="303" t="s">
        <v>4486</v>
      </c>
    </row>
    <row r="1503" spans="1:11" x14ac:dyDescent="0.55000000000000004">
      <c r="A1503" s="301">
        <v>56</v>
      </c>
      <c r="B1503" s="307" t="s">
        <v>308</v>
      </c>
      <c r="C1503" s="307" t="s">
        <v>846</v>
      </c>
      <c r="D1503" s="307" t="s">
        <v>2678</v>
      </c>
      <c r="E1503" s="307" t="s">
        <v>2875</v>
      </c>
      <c r="F1503" s="302" t="s">
        <v>2882</v>
      </c>
      <c r="G1503" s="302" t="s">
        <v>4354</v>
      </c>
      <c r="H1503" s="302"/>
      <c r="I1503" s="307"/>
      <c r="J1503" s="307"/>
      <c r="K1503" s="307"/>
    </row>
    <row r="1504" spans="1:11" x14ac:dyDescent="0.55000000000000004">
      <c r="A1504" s="301">
        <v>57</v>
      </c>
      <c r="B1504" s="307" t="s">
        <v>318</v>
      </c>
      <c r="C1504" s="307" t="s">
        <v>2679</v>
      </c>
      <c r="D1504" s="307" t="s">
        <v>2680</v>
      </c>
      <c r="E1504" s="307" t="s">
        <v>2875</v>
      </c>
      <c r="F1504" s="302" t="s">
        <v>2882</v>
      </c>
      <c r="G1504" s="302" t="s">
        <v>4355</v>
      </c>
      <c r="H1504" s="302"/>
      <c r="I1504" s="307"/>
      <c r="J1504" s="307"/>
      <c r="K1504" s="307"/>
    </row>
    <row r="1505" spans="1:11" x14ac:dyDescent="0.55000000000000004">
      <c r="A1505" s="301">
        <v>1</v>
      </c>
      <c r="B1505" s="307" t="s">
        <v>308</v>
      </c>
      <c r="C1505" s="307" t="s">
        <v>2681</v>
      </c>
      <c r="D1505" s="307" t="s">
        <v>2516</v>
      </c>
      <c r="E1505" s="307" t="s">
        <v>2876</v>
      </c>
      <c r="F1505" s="302" t="s">
        <v>2881</v>
      </c>
      <c r="G1505" s="302" t="s">
        <v>4356</v>
      </c>
      <c r="H1505" s="302"/>
      <c r="I1505" s="307"/>
      <c r="J1505" s="307"/>
      <c r="K1505" s="303" t="s">
        <v>4482</v>
      </c>
    </row>
    <row r="1506" spans="1:11" x14ac:dyDescent="0.55000000000000004">
      <c r="A1506" s="301">
        <v>2</v>
      </c>
      <c r="B1506" s="307" t="s">
        <v>308</v>
      </c>
      <c r="C1506" s="307" t="s">
        <v>2682</v>
      </c>
      <c r="D1506" s="307" t="s">
        <v>2683</v>
      </c>
      <c r="E1506" s="307" t="s">
        <v>2876</v>
      </c>
      <c r="F1506" s="302" t="s">
        <v>272</v>
      </c>
      <c r="G1506" s="302" t="s">
        <v>4357</v>
      </c>
      <c r="H1506" s="302"/>
      <c r="I1506" s="307"/>
      <c r="J1506" s="307"/>
      <c r="K1506" s="303" t="s">
        <v>4483</v>
      </c>
    </row>
    <row r="1507" spans="1:11" x14ac:dyDescent="0.55000000000000004">
      <c r="A1507" s="301">
        <v>3</v>
      </c>
      <c r="B1507" s="307" t="s">
        <v>318</v>
      </c>
      <c r="C1507" s="307" t="s">
        <v>2684</v>
      </c>
      <c r="D1507" s="307" t="s">
        <v>310</v>
      </c>
      <c r="E1507" s="307" t="s">
        <v>2876</v>
      </c>
      <c r="F1507" s="302" t="s">
        <v>272</v>
      </c>
      <c r="G1507" s="302" t="s">
        <v>4358</v>
      </c>
      <c r="H1507" s="302"/>
      <c r="I1507" s="307"/>
      <c r="J1507" s="307"/>
      <c r="K1507" s="303" t="s">
        <v>4483</v>
      </c>
    </row>
    <row r="1508" spans="1:11" x14ac:dyDescent="0.55000000000000004">
      <c r="A1508" s="301">
        <v>4</v>
      </c>
      <c r="B1508" s="307" t="s">
        <v>308</v>
      </c>
      <c r="C1508" s="307" t="s">
        <v>2685</v>
      </c>
      <c r="D1508" s="307" t="s">
        <v>2686</v>
      </c>
      <c r="E1508" s="307" t="s">
        <v>2876</v>
      </c>
      <c r="F1508" s="302" t="s">
        <v>29</v>
      </c>
      <c r="G1508" s="302" t="s">
        <v>4359</v>
      </c>
      <c r="H1508" s="302"/>
      <c r="I1508" s="307"/>
      <c r="J1508" s="307"/>
      <c r="K1508" s="307"/>
    </row>
    <row r="1509" spans="1:11" x14ac:dyDescent="0.55000000000000004">
      <c r="A1509" s="301">
        <v>5</v>
      </c>
      <c r="B1509" s="307" t="s">
        <v>318</v>
      </c>
      <c r="C1509" s="307" t="s">
        <v>2687</v>
      </c>
      <c r="D1509" s="307" t="s">
        <v>2688</v>
      </c>
      <c r="E1509" s="307" t="s">
        <v>2876</v>
      </c>
      <c r="F1509" s="302" t="s">
        <v>29</v>
      </c>
      <c r="G1509" s="302" t="s">
        <v>4360</v>
      </c>
      <c r="H1509" s="302"/>
      <c r="I1509" s="307"/>
      <c r="J1509" s="307"/>
      <c r="K1509" s="307"/>
    </row>
    <row r="1510" spans="1:11" x14ac:dyDescent="0.55000000000000004">
      <c r="A1510" s="301">
        <v>6</v>
      </c>
      <c r="B1510" s="307" t="s">
        <v>311</v>
      </c>
      <c r="C1510" s="307" t="s">
        <v>2689</v>
      </c>
      <c r="D1510" s="307" t="s">
        <v>2690</v>
      </c>
      <c r="E1510" s="307" t="s">
        <v>2876</v>
      </c>
      <c r="F1510" s="302" t="s">
        <v>29</v>
      </c>
      <c r="G1510" s="302" t="s">
        <v>3936</v>
      </c>
      <c r="H1510" s="302"/>
      <c r="I1510" s="307"/>
      <c r="J1510" s="307"/>
      <c r="K1510" s="307"/>
    </row>
    <row r="1511" spans="1:11" x14ac:dyDescent="0.55000000000000004">
      <c r="A1511" s="301">
        <v>7</v>
      </c>
      <c r="B1511" s="307" t="s">
        <v>308</v>
      </c>
      <c r="C1511" s="307" t="s">
        <v>2691</v>
      </c>
      <c r="D1511" s="307" t="s">
        <v>2692</v>
      </c>
      <c r="E1511" s="307" t="s">
        <v>2876</v>
      </c>
      <c r="F1511" s="302" t="s">
        <v>29</v>
      </c>
      <c r="G1511" s="302" t="s">
        <v>4361</v>
      </c>
      <c r="H1511" s="302"/>
      <c r="I1511" s="307"/>
      <c r="J1511" s="307"/>
      <c r="K1511" s="307"/>
    </row>
    <row r="1512" spans="1:11" x14ac:dyDescent="0.55000000000000004">
      <c r="A1512" s="301">
        <v>8</v>
      </c>
      <c r="B1512" s="307" t="s">
        <v>308</v>
      </c>
      <c r="C1512" s="307" t="s">
        <v>2693</v>
      </c>
      <c r="D1512" s="307" t="s">
        <v>322</v>
      </c>
      <c r="E1512" s="307" t="s">
        <v>2876</v>
      </c>
      <c r="F1512" s="302" t="s">
        <v>29</v>
      </c>
      <c r="G1512" s="302" t="s">
        <v>3880</v>
      </c>
      <c r="H1512" s="302"/>
      <c r="I1512" s="307"/>
      <c r="J1512" s="307"/>
      <c r="K1512" s="307"/>
    </row>
    <row r="1513" spans="1:11" x14ac:dyDescent="0.55000000000000004">
      <c r="A1513" s="301">
        <v>9</v>
      </c>
      <c r="B1513" s="307" t="s">
        <v>318</v>
      </c>
      <c r="C1513" s="307" t="s">
        <v>703</v>
      </c>
      <c r="D1513" s="307" t="s">
        <v>2414</v>
      </c>
      <c r="E1513" s="307" t="s">
        <v>2876</v>
      </c>
      <c r="F1513" s="302" t="s">
        <v>29</v>
      </c>
      <c r="G1513" s="302" t="s">
        <v>4362</v>
      </c>
      <c r="H1513" s="302"/>
      <c r="I1513" s="307"/>
      <c r="J1513" s="307"/>
      <c r="K1513" s="307"/>
    </row>
    <row r="1514" spans="1:11" x14ac:dyDescent="0.55000000000000004">
      <c r="A1514" s="301">
        <v>10</v>
      </c>
      <c r="B1514" s="307" t="s">
        <v>318</v>
      </c>
      <c r="C1514" s="307" t="s">
        <v>2694</v>
      </c>
      <c r="D1514" s="307" t="s">
        <v>322</v>
      </c>
      <c r="E1514" s="307" t="s">
        <v>2876</v>
      </c>
      <c r="F1514" s="302" t="s">
        <v>29</v>
      </c>
      <c r="G1514" s="302" t="s">
        <v>4363</v>
      </c>
      <c r="H1514" s="302"/>
      <c r="I1514" s="307"/>
      <c r="J1514" s="307"/>
      <c r="K1514" s="307"/>
    </row>
    <row r="1515" spans="1:11" x14ac:dyDescent="0.55000000000000004">
      <c r="A1515" s="301">
        <v>11</v>
      </c>
      <c r="B1515" s="307" t="s">
        <v>308</v>
      </c>
      <c r="C1515" s="307" t="s">
        <v>2695</v>
      </c>
      <c r="D1515" s="307" t="s">
        <v>2696</v>
      </c>
      <c r="E1515" s="307" t="s">
        <v>2876</v>
      </c>
      <c r="F1515" s="302" t="s">
        <v>29</v>
      </c>
      <c r="G1515" s="302" t="s">
        <v>4364</v>
      </c>
      <c r="H1515" s="302"/>
      <c r="I1515" s="307"/>
      <c r="J1515" s="307"/>
      <c r="K1515" s="307"/>
    </row>
    <row r="1516" spans="1:11" x14ac:dyDescent="0.55000000000000004">
      <c r="A1516" s="301">
        <v>12</v>
      </c>
      <c r="B1516" s="307" t="s">
        <v>308</v>
      </c>
      <c r="C1516" s="307" t="s">
        <v>1117</v>
      </c>
      <c r="D1516" s="307" t="s">
        <v>479</v>
      </c>
      <c r="E1516" s="307" t="s">
        <v>2876</v>
      </c>
      <c r="F1516" s="302" t="s">
        <v>29</v>
      </c>
      <c r="G1516" s="302" t="s">
        <v>4365</v>
      </c>
      <c r="H1516" s="302"/>
      <c r="I1516" s="307"/>
      <c r="J1516" s="307"/>
      <c r="K1516" s="307"/>
    </row>
    <row r="1517" spans="1:11" x14ac:dyDescent="0.55000000000000004">
      <c r="A1517" s="301">
        <v>13</v>
      </c>
      <c r="B1517" s="307" t="s">
        <v>308</v>
      </c>
      <c r="C1517" s="307" t="s">
        <v>2697</v>
      </c>
      <c r="D1517" s="307" t="s">
        <v>2698</v>
      </c>
      <c r="E1517" s="307" t="s">
        <v>2876</v>
      </c>
      <c r="F1517" s="302" t="s">
        <v>29</v>
      </c>
      <c r="G1517" s="302" t="s">
        <v>4366</v>
      </c>
      <c r="H1517" s="302"/>
      <c r="I1517" s="307"/>
      <c r="J1517" s="307"/>
      <c r="K1517" s="307"/>
    </row>
    <row r="1518" spans="1:11" x14ac:dyDescent="0.55000000000000004">
      <c r="A1518" s="301">
        <v>14</v>
      </c>
      <c r="B1518" s="307" t="s">
        <v>308</v>
      </c>
      <c r="C1518" s="307" t="s">
        <v>2699</v>
      </c>
      <c r="D1518" s="307" t="s">
        <v>822</v>
      </c>
      <c r="E1518" s="307" t="s">
        <v>2876</v>
      </c>
      <c r="F1518" s="302" t="s">
        <v>29</v>
      </c>
      <c r="G1518" s="302" t="s">
        <v>4367</v>
      </c>
      <c r="H1518" s="302"/>
      <c r="I1518" s="307"/>
      <c r="J1518" s="307"/>
      <c r="K1518" s="307"/>
    </row>
    <row r="1519" spans="1:11" x14ac:dyDescent="0.55000000000000004">
      <c r="A1519" s="301">
        <v>15</v>
      </c>
      <c r="B1519" s="307" t="s">
        <v>311</v>
      </c>
      <c r="C1519" s="307" t="s">
        <v>1487</v>
      </c>
      <c r="D1519" s="307" t="s">
        <v>2700</v>
      </c>
      <c r="E1519" s="307" t="s">
        <v>2876</v>
      </c>
      <c r="F1519" s="302" t="s">
        <v>29</v>
      </c>
      <c r="G1519" s="302" t="s">
        <v>4368</v>
      </c>
      <c r="H1519" s="302"/>
      <c r="I1519" s="307"/>
      <c r="J1519" s="307"/>
      <c r="K1519" s="307"/>
    </row>
    <row r="1520" spans="1:11" x14ac:dyDescent="0.55000000000000004">
      <c r="A1520" s="301">
        <v>16</v>
      </c>
      <c r="B1520" s="307" t="s">
        <v>308</v>
      </c>
      <c r="C1520" s="307" t="s">
        <v>2701</v>
      </c>
      <c r="D1520" s="307" t="s">
        <v>2702</v>
      </c>
      <c r="E1520" s="307" t="s">
        <v>2876</v>
      </c>
      <c r="F1520" s="302" t="s">
        <v>29</v>
      </c>
      <c r="G1520" s="302" t="s">
        <v>4369</v>
      </c>
      <c r="H1520" s="302"/>
      <c r="I1520" s="307"/>
      <c r="J1520" s="307"/>
      <c r="K1520" s="307"/>
    </row>
    <row r="1521" spans="1:11" x14ac:dyDescent="0.55000000000000004">
      <c r="A1521" s="301">
        <v>17</v>
      </c>
      <c r="B1521" s="307" t="s">
        <v>308</v>
      </c>
      <c r="C1521" s="307" t="s">
        <v>2703</v>
      </c>
      <c r="D1521" s="307" t="s">
        <v>2704</v>
      </c>
      <c r="E1521" s="307" t="s">
        <v>2876</v>
      </c>
      <c r="F1521" s="302" t="s">
        <v>29</v>
      </c>
      <c r="G1521" s="302" t="s">
        <v>4370</v>
      </c>
      <c r="H1521" s="302"/>
      <c r="I1521" s="307"/>
      <c r="J1521" s="307"/>
      <c r="K1521" s="307"/>
    </row>
    <row r="1522" spans="1:11" x14ac:dyDescent="0.55000000000000004">
      <c r="A1522" s="301">
        <v>18</v>
      </c>
      <c r="B1522" s="307" t="s">
        <v>311</v>
      </c>
      <c r="C1522" s="307" t="s">
        <v>2705</v>
      </c>
      <c r="D1522" s="307" t="s">
        <v>2686</v>
      </c>
      <c r="E1522" s="307" t="s">
        <v>2876</v>
      </c>
      <c r="F1522" s="302" t="s">
        <v>29</v>
      </c>
      <c r="G1522" s="302" t="s">
        <v>4371</v>
      </c>
      <c r="H1522" s="302"/>
      <c r="I1522" s="307"/>
      <c r="J1522" s="307"/>
      <c r="K1522" s="307"/>
    </row>
    <row r="1523" spans="1:11" x14ac:dyDescent="0.55000000000000004">
      <c r="A1523" s="301">
        <v>19</v>
      </c>
      <c r="B1523" s="307" t="s">
        <v>318</v>
      </c>
      <c r="C1523" s="307" t="s">
        <v>1587</v>
      </c>
      <c r="D1523" s="307" t="s">
        <v>2706</v>
      </c>
      <c r="E1523" s="307" t="s">
        <v>2876</v>
      </c>
      <c r="F1523" s="302" t="s">
        <v>29</v>
      </c>
      <c r="G1523" s="302" t="s">
        <v>4372</v>
      </c>
      <c r="H1523" s="302"/>
      <c r="I1523" s="307"/>
      <c r="J1523" s="307"/>
      <c r="K1523" s="307"/>
    </row>
    <row r="1524" spans="1:11" x14ac:dyDescent="0.55000000000000004">
      <c r="A1524" s="301">
        <v>20</v>
      </c>
      <c r="B1524" s="307" t="s">
        <v>308</v>
      </c>
      <c r="C1524" s="307" t="s">
        <v>2707</v>
      </c>
      <c r="D1524" s="307" t="s">
        <v>2708</v>
      </c>
      <c r="E1524" s="307" t="s">
        <v>2876</v>
      </c>
      <c r="F1524" s="302" t="s">
        <v>29</v>
      </c>
      <c r="G1524" s="302" t="s">
        <v>4373</v>
      </c>
      <c r="H1524" s="302"/>
      <c r="I1524" s="307"/>
      <c r="J1524" s="307"/>
      <c r="K1524" s="307"/>
    </row>
    <row r="1525" spans="1:11" x14ac:dyDescent="0.55000000000000004">
      <c r="A1525" s="301">
        <v>21</v>
      </c>
      <c r="B1525" s="307" t="s">
        <v>308</v>
      </c>
      <c r="C1525" s="307" t="s">
        <v>2709</v>
      </c>
      <c r="D1525" s="307" t="s">
        <v>2710</v>
      </c>
      <c r="E1525" s="307" t="s">
        <v>2876</v>
      </c>
      <c r="F1525" s="302" t="s">
        <v>29</v>
      </c>
      <c r="G1525" s="302" t="s">
        <v>4374</v>
      </c>
      <c r="H1525" s="302"/>
      <c r="I1525" s="307"/>
      <c r="J1525" s="307"/>
      <c r="K1525" s="307"/>
    </row>
    <row r="1526" spans="1:11" x14ac:dyDescent="0.55000000000000004">
      <c r="A1526" s="301">
        <v>22</v>
      </c>
      <c r="B1526" s="307" t="s">
        <v>547</v>
      </c>
      <c r="C1526" s="302" t="s">
        <v>4484</v>
      </c>
      <c r="D1526" s="307" t="s">
        <v>547</v>
      </c>
      <c r="E1526" s="307" t="s">
        <v>2876</v>
      </c>
      <c r="F1526" s="302" t="s">
        <v>29</v>
      </c>
      <c r="G1526" s="302" t="s">
        <v>4375</v>
      </c>
      <c r="H1526" s="302"/>
      <c r="I1526" s="307"/>
      <c r="J1526" s="307"/>
      <c r="K1526" s="303" t="s">
        <v>4486</v>
      </c>
    </row>
    <row r="1527" spans="1:11" x14ac:dyDescent="0.55000000000000004">
      <c r="A1527" s="301">
        <v>23</v>
      </c>
      <c r="B1527" s="307" t="s">
        <v>311</v>
      </c>
      <c r="C1527" s="307" t="s">
        <v>1009</v>
      </c>
      <c r="D1527" s="307" t="s">
        <v>2692</v>
      </c>
      <c r="E1527" s="307" t="s">
        <v>2876</v>
      </c>
      <c r="F1527" s="302" t="s">
        <v>29</v>
      </c>
      <c r="G1527" s="302" t="s">
        <v>4376</v>
      </c>
      <c r="H1527" s="302"/>
      <c r="I1527" s="307"/>
      <c r="J1527" s="307"/>
      <c r="K1527" s="307"/>
    </row>
    <row r="1528" spans="1:11" x14ac:dyDescent="0.55000000000000004">
      <c r="A1528" s="301">
        <v>24</v>
      </c>
      <c r="B1528" s="307" t="s">
        <v>318</v>
      </c>
      <c r="C1528" s="307" t="s">
        <v>1054</v>
      </c>
      <c r="D1528" s="307" t="s">
        <v>2711</v>
      </c>
      <c r="E1528" s="307" t="s">
        <v>2876</v>
      </c>
      <c r="F1528" s="302" t="s">
        <v>29</v>
      </c>
      <c r="G1528" s="302" t="s">
        <v>4377</v>
      </c>
      <c r="H1528" s="302"/>
      <c r="I1528" s="307"/>
      <c r="J1528" s="307"/>
      <c r="K1528" s="307"/>
    </row>
    <row r="1529" spans="1:11" x14ac:dyDescent="0.55000000000000004">
      <c r="A1529" s="301">
        <v>25</v>
      </c>
      <c r="B1529" s="307" t="s">
        <v>318</v>
      </c>
      <c r="C1529" s="307" t="s">
        <v>2712</v>
      </c>
      <c r="D1529" s="307" t="s">
        <v>2713</v>
      </c>
      <c r="E1529" s="307" t="s">
        <v>2876</v>
      </c>
      <c r="F1529" s="302" t="s">
        <v>29</v>
      </c>
      <c r="G1529" s="302" t="s">
        <v>4378</v>
      </c>
      <c r="H1529" s="302"/>
      <c r="I1529" s="307"/>
      <c r="J1529" s="307"/>
      <c r="K1529" s="307"/>
    </row>
    <row r="1530" spans="1:11" x14ac:dyDescent="0.55000000000000004">
      <c r="A1530" s="301">
        <v>26</v>
      </c>
      <c r="B1530" s="307" t="s">
        <v>311</v>
      </c>
      <c r="C1530" s="307" t="s">
        <v>2714</v>
      </c>
      <c r="D1530" s="307" t="s">
        <v>2715</v>
      </c>
      <c r="E1530" s="307" t="s">
        <v>2876</v>
      </c>
      <c r="F1530" s="302" t="s">
        <v>29</v>
      </c>
      <c r="G1530" s="302" t="s">
        <v>4379</v>
      </c>
      <c r="H1530" s="302"/>
      <c r="I1530" s="307"/>
      <c r="J1530" s="307"/>
      <c r="K1530" s="307"/>
    </row>
    <row r="1531" spans="1:11" x14ac:dyDescent="0.55000000000000004">
      <c r="A1531" s="301">
        <v>27</v>
      </c>
      <c r="B1531" s="307" t="s">
        <v>311</v>
      </c>
      <c r="C1531" s="307" t="s">
        <v>749</v>
      </c>
      <c r="D1531" s="307" t="s">
        <v>2716</v>
      </c>
      <c r="E1531" s="307" t="s">
        <v>2876</v>
      </c>
      <c r="F1531" s="302" t="s">
        <v>29</v>
      </c>
      <c r="G1531" s="302" t="s">
        <v>4380</v>
      </c>
      <c r="H1531" s="302"/>
      <c r="I1531" s="307"/>
      <c r="J1531" s="307"/>
      <c r="K1531" s="307"/>
    </row>
    <row r="1532" spans="1:11" x14ac:dyDescent="0.55000000000000004">
      <c r="A1532" s="301">
        <v>28</v>
      </c>
      <c r="B1532" s="307" t="s">
        <v>308</v>
      </c>
      <c r="C1532" s="307" t="s">
        <v>2717</v>
      </c>
      <c r="D1532" s="307" t="s">
        <v>2718</v>
      </c>
      <c r="E1532" s="307" t="s">
        <v>2876</v>
      </c>
      <c r="F1532" s="302" t="s">
        <v>29</v>
      </c>
      <c r="G1532" s="302" t="s">
        <v>4381</v>
      </c>
      <c r="H1532" s="302"/>
      <c r="I1532" s="307"/>
      <c r="J1532" s="307"/>
      <c r="K1532" s="307"/>
    </row>
    <row r="1533" spans="1:11" x14ac:dyDescent="0.55000000000000004">
      <c r="A1533" s="301">
        <v>29</v>
      </c>
      <c r="B1533" s="307" t="s">
        <v>318</v>
      </c>
      <c r="C1533" s="307" t="s">
        <v>2719</v>
      </c>
      <c r="D1533" s="307" t="s">
        <v>2720</v>
      </c>
      <c r="E1533" s="307" t="s">
        <v>2876</v>
      </c>
      <c r="F1533" s="302" t="s">
        <v>29</v>
      </c>
      <c r="G1533" s="302" t="s">
        <v>4382</v>
      </c>
      <c r="H1533" s="302"/>
      <c r="I1533" s="307"/>
      <c r="J1533" s="307"/>
      <c r="K1533" s="307"/>
    </row>
    <row r="1534" spans="1:11" x14ac:dyDescent="0.55000000000000004">
      <c r="A1534" s="301">
        <v>30</v>
      </c>
      <c r="B1534" s="307" t="s">
        <v>318</v>
      </c>
      <c r="C1534" s="307" t="s">
        <v>2721</v>
      </c>
      <c r="D1534" s="307" t="s">
        <v>2722</v>
      </c>
      <c r="E1534" s="307" t="s">
        <v>2876</v>
      </c>
      <c r="F1534" s="302" t="s">
        <v>29</v>
      </c>
      <c r="G1534" s="302" t="s">
        <v>4383</v>
      </c>
      <c r="H1534" s="302"/>
      <c r="I1534" s="307"/>
      <c r="J1534" s="307"/>
      <c r="K1534" s="307"/>
    </row>
    <row r="1535" spans="1:11" x14ac:dyDescent="0.55000000000000004">
      <c r="A1535" s="301">
        <v>31</v>
      </c>
      <c r="B1535" s="307" t="s">
        <v>318</v>
      </c>
      <c r="C1535" s="307" t="s">
        <v>2723</v>
      </c>
      <c r="D1535" s="307" t="s">
        <v>2724</v>
      </c>
      <c r="E1535" s="307" t="s">
        <v>2876</v>
      </c>
      <c r="F1535" s="302" t="s">
        <v>29</v>
      </c>
      <c r="G1535" s="302" t="s">
        <v>4384</v>
      </c>
      <c r="H1535" s="302"/>
      <c r="I1535" s="307"/>
      <c r="J1535" s="307"/>
      <c r="K1535" s="307"/>
    </row>
    <row r="1536" spans="1:11" x14ac:dyDescent="0.55000000000000004">
      <c r="A1536" s="301">
        <v>32</v>
      </c>
      <c r="B1536" s="307" t="s">
        <v>318</v>
      </c>
      <c r="C1536" s="307" t="s">
        <v>2725</v>
      </c>
      <c r="D1536" s="307" t="s">
        <v>2726</v>
      </c>
      <c r="E1536" s="307" t="s">
        <v>2876</v>
      </c>
      <c r="F1536" s="302" t="s">
        <v>29</v>
      </c>
      <c r="G1536" s="302" t="s">
        <v>4385</v>
      </c>
      <c r="H1536" s="302"/>
      <c r="I1536" s="307"/>
      <c r="J1536" s="307"/>
      <c r="K1536" s="307"/>
    </row>
    <row r="1537" spans="1:11" x14ac:dyDescent="0.55000000000000004">
      <c r="A1537" s="301">
        <v>33</v>
      </c>
      <c r="B1537" s="307" t="s">
        <v>308</v>
      </c>
      <c r="C1537" s="307" t="s">
        <v>1093</v>
      </c>
      <c r="D1537" s="307" t="s">
        <v>2727</v>
      </c>
      <c r="E1537" s="307" t="s">
        <v>2876</v>
      </c>
      <c r="F1537" s="302" t="s">
        <v>29</v>
      </c>
      <c r="G1537" s="302" t="s">
        <v>4386</v>
      </c>
      <c r="H1537" s="302"/>
      <c r="I1537" s="307"/>
      <c r="J1537" s="307"/>
      <c r="K1537" s="307"/>
    </row>
    <row r="1538" spans="1:11" x14ac:dyDescent="0.55000000000000004">
      <c r="A1538" s="301">
        <v>34</v>
      </c>
      <c r="B1538" s="307" t="s">
        <v>318</v>
      </c>
      <c r="C1538" s="307" t="s">
        <v>2728</v>
      </c>
      <c r="D1538" s="307" t="s">
        <v>2729</v>
      </c>
      <c r="E1538" s="307" t="s">
        <v>2876</v>
      </c>
      <c r="F1538" s="302" t="s">
        <v>29</v>
      </c>
      <c r="G1538" s="302" t="s">
        <v>4387</v>
      </c>
      <c r="H1538" s="302"/>
      <c r="I1538" s="307"/>
      <c r="J1538" s="307"/>
      <c r="K1538" s="307"/>
    </row>
    <row r="1539" spans="1:11" x14ac:dyDescent="0.55000000000000004">
      <c r="A1539" s="301">
        <v>35</v>
      </c>
      <c r="B1539" s="307" t="s">
        <v>308</v>
      </c>
      <c r="C1539" s="307" t="s">
        <v>2730</v>
      </c>
      <c r="D1539" s="307" t="s">
        <v>2731</v>
      </c>
      <c r="E1539" s="307" t="s">
        <v>2876</v>
      </c>
      <c r="F1539" s="302" t="s">
        <v>29</v>
      </c>
      <c r="G1539" s="302" t="s">
        <v>4388</v>
      </c>
      <c r="H1539" s="302"/>
      <c r="I1539" s="307"/>
      <c r="J1539" s="307"/>
      <c r="K1539" s="307"/>
    </row>
    <row r="1540" spans="1:11" x14ac:dyDescent="0.55000000000000004">
      <c r="A1540" s="301">
        <v>36</v>
      </c>
      <c r="B1540" s="307" t="s">
        <v>308</v>
      </c>
      <c r="C1540" s="307" t="s">
        <v>2732</v>
      </c>
      <c r="D1540" s="307" t="s">
        <v>2733</v>
      </c>
      <c r="E1540" s="307" t="s">
        <v>2876</v>
      </c>
      <c r="F1540" s="302" t="s">
        <v>29</v>
      </c>
      <c r="G1540" s="302" t="s">
        <v>4389</v>
      </c>
      <c r="H1540" s="302"/>
      <c r="I1540" s="307"/>
      <c r="J1540" s="307"/>
      <c r="K1540" s="307"/>
    </row>
    <row r="1541" spans="1:11" x14ac:dyDescent="0.55000000000000004">
      <c r="A1541" s="301">
        <v>37</v>
      </c>
      <c r="B1541" s="307" t="s">
        <v>318</v>
      </c>
      <c r="C1541" s="307" t="s">
        <v>331</v>
      </c>
      <c r="D1541" s="307" t="s">
        <v>2734</v>
      </c>
      <c r="E1541" s="307" t="s">
        <v>2876</v>
      </c>
      <c r="F1541" s="302" t="s">
        <v>29</v>
      </c>
      <c r="G1541" s="302" t="s">
        <v>4390</v>
      </c>
      <c r="H1541" s="302"/>
      <c r="I1541" s="307"/>
      <c r="J1541" s="307"/>
      <c r="K1541" s="307"/>
    </row>
    <row r="1542" spans="1:11" x14ac:dyDescent="0.55000000000000004">
      <c r="A1542" s="301">
        <v>38</v>
      </c>
      <c r="B1542" s="307" t="s">
        <v>308</v>
      </c>
      <c r="C1542" s="307" t="s">
        <v>2735</v>
      </c>
      <c r="D1542" s="307" t="s">
        <v>2736</v>
      </c>
      <c r="E1542" s="307" t="s">
        <v>2876</v>
      </c>
      <c r="F1542" s="302" t="s">
        <v>29</v>
      </c>
      <c r="G1542" s="302" t="s">
        <v>4391</v>
      </c>
      <c r="H1542" s="302"/>
      <c r="I1542" s="307"/>
      <c r="J1542" s="307"/>
      <c r="K1542" s="307"/>
    </row>
    <row r="1543" spans="1:11" x14ac:dyDescent="0.55000000000000004">
      <c r="A1543" s="301">
        <v>39</v>
      </c>
      <c r="B1543" s="307" t="s">
        <v>311</v>
      </c>
      <c r="C1543" s="307" t="s">
        <v>2737</v>
      </c>
      <c r="D1543" s="307" t="s">
        <v>2738</v>
      </c>
      <c r="E1543" s="307" t="s">
        <v>2876</v>
      </c>
      <c r="F1543" s="302" t="s">
        <v>29</v>
      </c>
      <c r="G1543" s="302" t="s">
        <v>4392</v>
      </c>
      <c r="H1543" s="302"/>
      <c r="I1543" s="307"/>
      <c r="J1543" s="307"/>
      <c r="K1543" s="307"/>
    </row>
    <row r="1544" spans="1:11" x14ac:dyDescent="0.55000000000000004">
      <c r="A1544" s="301">
        <v>40</v>
      </c>
      <c r="B1544" s="307" t="s">
        <v>308</v>
      </c>
      <c r="C1544" s="307" t="s">
        <v>2070</v>
      </c>
      <c r="D1544" s="307" t="s">
        <v>2739</v>
      </c>
      <c r="E1544" s="307" t="s">
        <v>2876</v>
      </c>
      <c r="F1544" s="302" t="s">
        <v>29</v>
      </c>
      <c r="G1544" s="302" t="s">
        <v>4393</v>
      </c>
      <c r="H1544" s="302"/>
      <c r="I1544" s="307"/>
      <c r="J1544" s="307"/>
      <c r="K1544" s="307"/>
    </row>
    <row r="1545" spans="1:11" x14ac:dyDescent="0.55000000000000004">
      <c r="A1545" s="301">
        <v>41</v>
      </c>
      <c r="B1545" s="307" t="s">
        <v>547</v>
      </c>
      <c r="C1545" s="302" t="s">
        <v>4484</v>
      </c>
      <c r="D1545" s="307" t="s">
        <v>547</v>
      </c>
      <c r="E1545" s="307" t="s">
        <v>2876</v>
      </c>
      <c r="F1545" s="302" t="s">
        <v>2882</v>
      </c>
      <c r="G1545" s="302" t="s">
        <v>4394</v>
      </c>
      <c r="H1545" s="302"/>
      <c r="I1545" s="307"/>
      <c r="J1545" s="307"/>
      <c r="K1545" s="303" t="s">
        <v>4486</v>
      </c>
    </row>
    <row r="1546" spans="1:11" x14ac:dyDescent="0.55000000000000004">
      <c r="A1546" s="301">
        <v>42</v>
      </c>
      <c r="B1546" s="307" t="s">
        <v>311</v>
      </c>
      <c r="C1546" s="307" t="s">
        <v>2740</v>
      </c>
      <c r="D1546" s="307" t="s">
        <v>2741</v>
      </c>
      <c r="E1546" s="307" t="s">
        <v>2876</v>
      </c>
      <c r="F1546" s="302" t="s">
        <v>2882</v>
      </c>
      <c r="G1546" s="302" t="s">
        <v>4395</v>
      </c>
      <c r="H1546" s="302"/>
      <c r="I1546" s="307"/>
      <c r="J1546" s="307"/>
      <c r="K1546" s="307"/>
    </row>
    <row r="1547" spans="1:11" x14ac:dyDescent="0.55000000000000004">
      <c r="A1547" s="301">
        <v>43</v>
      </c>
      <c r="B1547" s="307" t="s">
        <v>547</v>
      </c>
      <c r="C1547" s="302" t="s">
        <v>4484</v>
      </c>
      <c r="D1547" s="307" t="s">
        <v>547</v>
      </c>
      <c r="E1547" s="307" t="s">
        <v>2876</v>
      </c>
      <c r="F1547" s="302" t="s">
        <v>2882</v>
      </c>
      <c r="G1547" s="302" t="s">
        <v>4396</v>
      </c>
      <c r="H1547" s="302"/>
      <c r="I1547" s="307"/>
      <c r="J1547" s="307"/>
      <c r="K1547" s="303" t="s">
        <v>4486</v>
      </c>
    </row>
    <row r="1548" spans="1:11" x14ac:dyDescent="0.55000000000000004">
      <c r="A1548" s="301">
        <v>44</v>
      </c>
      <c r="B1548" s="307" t="s">
        <v>318</v>
      </c>
      <c r="C1548" s="307" t="s">
        <v>1427</v>
      </c>
      <c r="D1548" s="307" t="s">
        <v>1478</v>
      </c>
      <c r="E1548" s="307" t="s">
        <v>2876</v>
      </c>
      <c r="F1548" s="302" t="s">
        <v>2882</v>
      </c>
      <c r="G1548" s="302" t="s">
        <v>4397</v>
      </c>
      <c r="H1548" s="302"/>
      <c r="I1548" s="307"/>
      <c r="J1548" s="307"/>
      <c r="K1548" s="307"/>
    </row>
    <row r="1549" spans="1:11" x14ac:dyDescent="0.55000000000000004">
      <c r="A1549" s="301">
        <v>45</v>
      </c>
      <c r="B1549" s="307" t="s">
        <v>318</v>
      </c>
      <c r="C1549" s="307" t="s">
        <v>509</v>
      </c>
      <c r="D1549" s="307" t="s">
        <v>2742</v>
      </c>
      <c r="E1549" s="307" t="s">
        <v>2876</v>
      </c>
      <c r="F1549" s="302" t="s">
        <v>2882</v>
      </c>
      <c r="G1549" s="302" t="s">
        <v>4398</v>
      </c>
      <c r="H1549" s="302"/>
      <c r="I1549" s="307"/>
      <c r="J1549" s="307"/>
      <c r="K1549" s="307"/>
    </row>
    <row r="1550" spans="1:11" x14ac:dyDescent="0.55000000000000004">
      <c r="A1550" s="301">
        <v>1</v>
      </c>
      <c r="B1550" s="307" t="s">
        <v>311</v>
      </c>
      <c r="C1550" s="307" t="s">
        <v>703</v>
      </c>
      <c r="D1550" s="307" t="s">
        <v>2227</v>
      </c>
      <c r="E1550" s="307" t="s">
        <v>2877</v>
      </c>
      <c r="F1550" s="302" t="s">
        <v>2881</v>
      </c>
      <c r="G1550" s="302" t="s">
        <v>4399</v>
      </c>
      <c r="H1550" s="302"/>
      <c r="I1550" s="307"/>
      <c r="J1550" s="307"/>
      <c r="K1550" s="303" t="s">
        <v>4482</v>
      </c>
    </row>
    <row r="1551" spans="1:11" x14ac:dyDescent="0.55000000000000004">
      <c r="A1551" s="301">
        <v>2</v>
      </c>
      <c r="B1551" s="307" t="s">
        <v>318</v>
      </c>
      <c r="C1551" s="307" t="s">
        <v>2743</v>
      </c>
      <c r="D1551" s="307" t="s">
        <v>2744</v>
      </c>
      <c r="E1551" s="307" t="s">
        <v>2877</v>
      </c>
      <c r="F1551" s="302" t="s">
        <v>29</v>
      </c>
      <c r="G1551" s="302" t="s">
        <v>4400</v>
      </c>
      <c r="H1551" s="302"/>
      <c r="I1551" s="307"/>
      <c r="J1551" s="307"/>
      <c r="K1551" s="307"/>
    </row>
    <row r="1552" spans="1:11" x14ac:dyDescent="0.55000000000000004">
      <c r="A1552" s="301">
        <v>3</v>
      </c>
      <c r="B1552" s="307" t="s">
        <v>308</v>
      </c>
      <c r="C1552" s="307" t="s">
        <v>2745</v>
      </c>
      <c r="D1552" s="307" t="s">
        <v>2746</v>
      </c>
      <c r="E1552" s="307" t="s">
        <v>2877</v>
      </c>
      <c r="F1552" s="302" t="s">
        <v>29</v>
      </c>
      <c r="G1552" s="302" t="s">
        <v>4401</v>
      </c>
      <c r="H1552" s="302"/>
      <c r="I1552" s="307"/>
      <c r="J1552" s="307"/>
      <c r="K1552" s="307"/>
    </row>
    <row r="1553" spans="1:11" x14ac:dyDescent="0.55000000000000004">
      <c r="A1553" s="301">
        <v>4</v>
      </c>
      <c r="B1553" s="307" t="s">
        <v>308</v>
      </c>
      <c r="C1553" s="307" t="s">
        <v>2747</v>
      </c>
      <c r="D1553" s="307" t="s">
        <v>2748</v>
      </c>
      <c r="E1553" s="307" t="s">
        <v>2877</v>
      </c>
      <c r="F1553" s="302" t="s">
        <v>29</v>
      </c>
      <c r="G1553" s="302" t="s">
        <v>4402</v>
      </c>
      <c r="H1553" s="302"/>
      <c r="I1553" s="307"/>
      <c r="J1553" s="307"/>
      <c r="K1553" s="307"/>
    </row>
    <row r="1554" spans="1:11" x14ac:dyDescent="0.55000000000000004">
      <c r="A1554" s="301">
        <v>5</v>
      </c>
      <c r="B1554" s="307" t="s">
        <v>318</v>
      </c>
      <c r="C1554" s="307" t="s">
        <v>2749</v>
      </c>
      <c r="D1554" s="307" t="s">
        <v>427</v>
      </c>
      <c r="E1554" s="307" t="s">
        <v>2877</v>
      </c>
      <c r="F1554" s="302" t="s">
        <v>29</v>
      </c>
      <c r="G1554" s="302" t="s">
        <v>4403</v>
      </c>
      <c r="H1554" s="302"/>
      <c r="I1554" s="307"/>
      <c r="J1554" s="307"/>
      <c r="K1554" s="307"/>
    </row>
    <row r="1555" spans="1:11" x14ac:dyDescent="0.55000000000000004">
      <c r="A1555" s="301">
        <v>6</v>
      </c>
      <c r="B1555" s="307" t="s">
        <v>318</v>
      </c>
      <c r="C1555" s="307" t="s">
        <v>832</v>
      </c>
      <c r="D1555" s="307" t="s">
        <v>2750</v>
      </c>
      <c r="E1555" s="307" t="s">
        <v>2877</v>
      </c>
      <c r="F1555" s="302" t="s">
        <v>29</v>
      </c>
      <c r="G1555" s="302" t="s">
        <v>4404</v>
      </c>
      <c r="H1555" s="302"/>
      <c r="I1555" s="307"/>
      <c r="J1555" s="307"/>
      <c r="K1555" s="307"/>
    </row>
    <row r="1556" spans="1:11" x14ac:dyDescent="0.55000000000000004">
      <c r="A1556" s="301">
        <v>7</v>
      </c>
      <c r="B1556" s="307" t="s">
        <v>318</v>
      </c>
      <c r="C1556" s="307" t="s">
        <v>473</v>
      </c>
      <c r="D1556" s="307" t="s">
        <v>2751</v>
      </c>
      <c r="E1556" s="307" t="s">
        <v>2877</v>
      </c>
      <c r="F1556" s="302" t="s">
        <v>29</v>
      </c>
      <c r="G1556" s="302" t="s">
        <v>4405</v>
      </c>
      <c r="H1556" s="302"/>
      <c r="I1556" s="307"/>
      <c r="J1556" s="307"/>
      <c r="K1556" s="307"/>
    </row>
    <row r="1557" spans="1:11" x14ac:dyDescent="0.55000000000000004">
      <c r="A1557" s="301">
        <v>8</v>
      </c>
      <c r="B1557" s="307" t="s">
        <v>537</v>
      </c>
      <c r="C1557" s="307" t="s">
        <v>2752</v>
      </c>
      <c r="D1557" s="307" t="s">
        <v>2753</v>
      </c>
      <c r="E1557" s="307" t="s">
        <v>2877</v>
      </c>
      <c r="F1557" s="302" t="s">
        <v>29</v>
      </c>
      <c r="G1557" s="302" t="s">
        <v>4406</v>
      </c>
      <c r="H1557" s="302"/>
      <c r="I1557" s="307"/>
      <c r="J1557" s="307"/>
      <c r="K1557" s="307"/>
    </row>
    <row r="1558" spans="1:11" x14ac:dyDescent="0.55000000000000004">
      <c r="A1558" s="301">
        <v>9</v>
      </c>
      <c r="B1558" s="307" t="s">
        <v>308</v>
      </c>
      <c r="C1558" s="307" t="s">
        <v>2754</v>
      </c>
      <c r="D1558" s="307" t="s">
        <v>2755</v>
      </c>
      <c r="E1558" s="307" t="s">
        <v>2877</v>
      </c>
      <c r="F1558" s="302" t="s">
        <v>29</v>
      </c>
      <c r="G1558" s="302" t="s">
        <v>4407</v>
      </c>
      <c r="H1558" s="302"/>
      <c r="I1558" s="307"/>
      <c r="J1558" s="307"/>
      <c r="K1558" s="307"/>
    </row>
    <row r="1559" spans="1:11" x14ac:dyDescent="0.55000000000000004">
      <c r="A1559" s="301">
        <v>10</v>
      </c>
      <c r="B1559" s="307" t="s">
        <v>308</v>
      </c>
      <c r="C1559" s="307" t="s">
        <v>2756</v>
      </c>
      <c r="D1559" s="307" t="s">
        <v>2757</v>
      </c>
      <c r="E1559" s="307" t="s">
        <v>2877</v>
      </c>
      <c r="F1559" s="302" t="s">
        <v>29</v>
      </c>
      <c r="G1559" s="302" t="s">
        <v>4408</v>
      </c>
      <c r="H1559" s="302"/>
      <c r="I1559" s="307"/>
      <c r="J1559" s="307"/>
      <c r="K1559" s="307"/>
    </row>
    <row r="1560" spans="1:11" x14ac:dyDescent="0.55000000000000004">
      <c r="A1560" s="301">
        <v>11</v>
      </c>
      <c r="B1560" s="307" t="s">
        <v>318</v>
      </c>
      <c r="C1560" s="307" t="s">
        <v>2758</v>
      </c>
      <c r="D1560" s="307" t="s">
        <v>2759</v>
      </c>
      <c r="E1560" s="307" t="s">
        <v>2877</v>
      </c>
      <c r="F1560" s="302" t="s">
        <v>29</v>
      </c>
      <c r="G1560" s="302" t="s">
        <v>4409</v>
      </c>
      <c r="H1560" s="302"/>
      <c r="I1560" s="307"/>
      <c r="J1560" s="307"/>
      <c r="K1560" s="307"/>
    </row>
    <row r="1561" spans="1:11" x14ac:dyDescent="0.55000000000000004">
      <c r="A1561" s="301">
        <v>12</v>
      </c>
      <c r="B1561" s="307" t="s">
        <v>311</v>
      </c>
      <c r="C1561" s="307" t="s">
        <v>2308</v>
      </c>
      <c r="D1561" s="307" t="s">
        <v>2760</v>
      </c>
      <c r="E1561" s="307" t="s">
        <v>2877</v>
      </c>
      <c r="F1561" s="302" t="s">
        <v>29</v>
      </c>
      <c r="G1561" s="302" t="s">
        <v>4410</v>
      </c>
      <c r="H1561" s="302"/>
      <c r="I1561" s="307"/>
      <c r="J1561" s="307"/>
      <c r="K1561" s="307"/>
    </row>
    <row r="1562" spans="1:11" x14ac:dyDescent="0.55000000000000004">
      <c r="A1562" s="301">
        <v>13</v>
      </c>
      <c r="B1562" s="307" t="s">
        <v>308</v>
      </c>
      <c r="C1562" s="307" t="s">
        <v>2761</v>
      </c>
      <c r="D1562" s="307" t="s">
        <v>2762</v>
      </c>
      <c r="E1562" s="307" t="s">
        <v>2877</v>
      </c>
      <c r="F1562" s="302" t="s">
        <v>29</v>
      </c>
      <c r="G1562" s="302" t="s">
        <v>4411</v>
      </c>
      <c r="H1562" s="302"/>
      <c r="I1562" s="307"/>
      <c r="J1562" s="307"/>
      <c r="K1562" s="307"/>
    </row>
    <row r="1563" spans="1:11" x14ac:dyDescent="0.55000000000000004">
      <c r="A1563" s="301">
        <v>14</v>
      </c>
      <c r="B1563" s="307" t="s">
        <v>547</v>
      </c>
      <c r="C1563" s="302" t="s">
        <v>4484</v>
      </c>
      <c r="D1563" s="307" t="s">
        <v>547</v>
      </c>
      <c r="E1563" s="307" t="s">
        <v>2877</v>
      </c>
      <c r="F1563" s="302" t="s">
        <v>2882</v>
      </c>
      <c r="G1563" s="302" t="s">
        <v>4412</v>
      </c>
      <c r="H1563" s="302"/>
      <c r="I1563" s="307"/>
      <c r="J1563" s="307"/>
      <c r="K1563" s="303" t="s">
        <v>4486</v>
      </c>
    </row>
    <row r="1564" spans="1:11" x14ac:dyDescent="0.55000000000000004">
      <c r="A1564" s="301">
        <v>15</v>
      </c>
      <c r="B1564" s="307" t="s">
        <v>547</v>
      </c>
      <c r="C1564" s="302" t="s">
        <v>4484</v>
      </c>
      <c r="D1564" s="307" t="s">
        <v>547</v>
      </c>
      <c r="E1564" s="307" t="s">
        <v>2877</v>
      </c>
      <c r="F1564" s="302" t="s">
        <v>2882</v>
      </c>
      <c r="G1564" s="302" t="s">
        <v>4413</v>
      </c>
      <c r="H1564" s="302"/>
      <c r="I1564" s="307"/>
      <c r="J1564" s="307"/>
      <c r="K1564" s="303" t="s">
        <v>4486</v>
      </c>
    </row>
    <row r="1565" spans="1:11" x14ac:dyDescent="0.55000000000000004">
      <c r="A1565" s="301">
        <v>16</v>
      </c>
      <c r="B1565" s="307" t="s">
        <v>547</v>
      </c>
      <c r="C1565" s="302" t="s">
        <v>4484</v>
      </c>
      <c r="D1565" s="307" t="s">
        <v>547</v>
      </c>
      <c r="E1565" s="307" t="s">
        <v>2877</v>
      </c>
      <c r="F1565" s="302" t="s">
        <v>2882</v>
      </c>
      <c r="G1565" s="302" t="s">
        <v>4414</v>
      </c>
      <c r="H1565" s="302"/>
      <c r="I1565" s="307"/>
      <c r="J1565" s="307"/>
      <c r="K1565" s="303" t="s">
        <v>4486</v>
      </c>
    </row>
    <row r="1566" spans="1:11" x14ac:dyDescent="0.55000000000000004">
      <c r="A1566" s="301">
        <v>17</v>
      </c>
      <c r="B1566" s="307" t="s">
        <v>547</v>
      </c>
      <c r="C1566" s="302" t="s">
        <v>4484</v>
      </c>
      <c r="D1566" s="307" t="s">
        <v>547</v>
      </c>
      <c r="E1566" s="307" t="s">
        <v>2877</v>
      </c>
      <c r="F1566" s="302" t="s">
        <v>2882</v>
      </c>
      <c r="G1566" s="302" t="s">
        <v>4415</v>
      </c>
      <c r="H1566" s="302"/>
      <c r="I1566" s="307"/>
      <c r="J1566" s="307"/>
      <c r="K1566" s="303" t="s">
        <v>4486</v>
      </c>
    </row>
    <row r="1567" spans="1:11" x14ac:dyDescent="0.55000000000000004">
      <c r="A1567" s="301">
        <v>18</v>
      </c>
      <c r="B1567" s="307" t="s">
        <v>308</v>
      </c>
      <c r="C1567" s="307" t="s">
        <v>1991</v>
      </c>
      <c r="D1567" s="307" t="s">
        <v>2763</v>
      </c>
      <c r="E1567" s="307" t="s">
        <v>2877</v>
      </c>
      <c r="F1567" s="302" t="s">
        <v>2882</v>
      </c>
      <c r="G1567" s="302" t="s">
        <v>4416</v>
      </c>
      <c r="H1567" s="302"/>
      <c r="I1567" s="307"/>
      <c r="J1567" s="307"/>
      <c r="K1567" s="307"/>
    </row>
    <row r="1568" spans="1:11" x14ac:dyDescent="0.55000000000000004">
      <c r="A1568" s="301">
        <v>19</v>
      </c>
      <c r="B1568" s="307" t="s">
        <v>318</v>
      </c>
      <c r="C1568" s="307" t="s">
        <v>1289</v>
      </c>
      <c r="D1568" s="307" t="s">
        <v>2764</v>
      </c>
      <c r="E1568" s="307" t="s">
        <v>2877</v>
      </c>
      <c r="F1568" s="302" t="s">
        <v>2882</v>
      </c>
      <c r="G1568" s="302" t="s">
        <v>4417</v>
      </c>
      <c r="H1568" s="302"/>
      <c r="I1568" s="307"/>
      <c r="J1568" s="307"/>
      <c r="K1568" s="307"/>
    </row>
    <row r="1569" spans="1:11" x14ac:dyDescent="0.55000000000000004">
      <c r="A1569" s="301">
        <v>1</v>
      </c>
      <c r="B1569" s="307" t="s">
        <v>308</v>
      </c>
      <c r="C1569" s="307" t="s">
        <v>2765</v>
      </c>
      <c r="D1569" s="307" t="s">
        <v>2290</v>
      </c>
      <c r="E1569" s="307" t="s">
        <v>2878</v>
      </c>
      <c r="F1569" s="302" t="s">
        <v>2881</v>
      </c>
      <c r="G1569" s="302" t="s">
        <v>4418</v>
      </c>
      <c r="H1569" s="302"/>
      <c r="I1569" s="307"/>
      <c r="J1569" s="307"/>
      <c r="K1569" s="303" t="s">
        <v>4482</v>
      </c>
    </row>
    <row r="1570" spans="1:11" x14ac:dyDescent="0.55000000000000004">
      <c r="A1570" s="301">
        <v>2</v>
      </c>
      <c r="B1570" s="307" t="s">
        <v>318</v>
      </c>
      <c r="C1570" s="307" t="s">
        <v>2766</v>
      </c>
      <c r="D1570" s="307" t="s">
        <v>2767</v>
      </c>
      <c r="E1570" s="307" t="s">
        <v>2878</v>
      </c>
      <c r="F1570" s="302" t="s">
        <v>272</v>
      </c>
      <c r="G1570" s="302" t="s">
        <v>4419</v>
      </c>
      <c r="H1570" s="302"/>
      <c r="I1570" s="307"/>
      <c r="J1570" s="307"/>
      <c r="K1570" s="303" t="s">
        <v>4483</v>
      </c>
    </row>
    <row r="1571" spans="1:11" x14ac:dyDescent="0.55000000000000004">
      <c r="A1571" s="301">
        <v>3</v>
      </c>
      <c r="B1571" s="307" t="s">
        <v>308</v>
      </c>
      <c r="C1571" s="307" t="s">
        <v>2272</v>
      </c>
      <c r="D1571" s="307" t="s">
        <v>2768</v>
      </c>
      <c r="E1571" s="307" t="s">
        <v>2878</v>
      </c>
      <c r="F1571" s="302" t="s">
        <v>29</v>
      </c>
      <c r="G1571" s="302" t="s">
        <v>4420</v>
      </c>
      <c r="H1571" s="302"/>
      <c r="I1571" s="307"/>
      <c r="J1571" s="307"/>
      <c r="K1571" s="307"/>
    </row>
    <row r="1572" spans="1:11" x14ac:dyDescent="0.55000000000000004">
      <c r="A1572" s="301">
        <v>4</v>
      </c>
      <c r="B1572" s="307" t="s">
        <v>311</v>
      </c>
      <c r="C1572" s="307" t="s">
        <v>2769</v>
      </c>
      <c r="D1572" s="307" t="s">
        <v>2770</v>
      </c>
      <c r="E1572" s="307" t="s">
        <v>2878</v>
      </c>
      <c r="F1572" s="302" t="s">
        <v>29</v>
      </c>
      <c r="G1572" s="302" t="s">
        <v>4421</v>
      </c>
      <c r="H1572" s="302"/>
      <c r="I1572" s="307"/>
      <c r="J1572" s="307"/>
      <c r="K1572" s="307"/>
    </row>
    <row r="1573" spans="1:11" x14ac:dyDescent="0.55000000000000004">
      <c r="A1573" s="301">
        <v>5</v>
      </c>
      <c r="B1573" s="307" t="s">
        <v>318</v>
      </c>
      <c r="C1573" s="307" t="s">
        <v>2771</v>
      </c>
      <c r="D1573" s="307" t="s">
        <v>2772</v>
      </c>
      <c r="E1573" s="307" t="s">
        <v>2878</v>
      </c>
      <c r="F1573" s="302" t="s">
        <v>29</v>
      </c>
      <c r="G1573" s="302" t="s">
        <v>4422</v>
      </c>
      <c r="H1573" s="302"/>
      <c r="I1573" s="307"/>
      <c r="J1573" s="307"/>
      <c r="K1573" s="307"/>
    </row>
    <row r="1574" spans="1:11" x14ac:dyDescent="0.55000000000000004">
      <c r="A1574" s="301">
        <v>6</v>
      </c>
      <c r="B1574" s="307" t="s">
        <v>318</v>
      </c>
      <c r="C1574" s="307" t="s">
        <v>2773</v>
      </c>
      <c r="D1574" s="307" t="s">
        <v>2774</v>
      </c>
      <c r="E1574" s="307" t="s">
        <v>2878</v>
      </c>
      <c r="F1574" s="302" t="s">
        <v>29</v>
      </c>
      <c r="G1574" s="302" t="s">
        <v>4423</v>
      </c>
      <c r="H1574" s="302"/>
      <c r="I1574" s="307"/>
      <c r="J1574" s="307"/>
      <c r="K1574" s="307"/>
    </row>
    <row r="1575" spans="1:11" x14ac:dyDescent="0.55000000000000004">
      <c r="A1575" s="301">
        <v>7</v>
      </c>
      <c r="B1575" s="307" t="s">
        <v>318</v>
      </c>
      <c r="C1575" s="307" t="s">
        <v>1458</v>
      </c>
      <c r="D1575" s="307" t="s">
        <v>2775</v>
      </c>
      <c r="E1575" s="307" t="s">
        <v>2878</v>
      </c>
      <c r="F1575" s="302" t="s">
        <v>29</v>
      </c>
      <c r="G1575" s="302" t="s">
        <v>4424</v>
      </c>
      <c r="H1575" s="302"/>
      <c r="I1575" s="307"/>
      <c r="J1575" s="307"/>
      <c r="K1575" s="307"/>
    </row>
    <row r="1576" spans="1:11" x14ac:dyDescent="0.55000000000000004">
      <c r="A1576" s="301">
        <v>8</v>
      </c>
      <c r="B1576" s="307" t="s">
        <v>547</v>
      </c>
      <c r="C1576" s="302" t="s">
        <v>4484</v>
      </c>
      <c r="D1576" s="307" t="s">
        <v>547</v>
      </c>
      <c r="E1576" s="307" t="s">
        <v>2878</v>
      </c>
      <c r="F1576" s="302" t="s">
        <v>29</v>
      </c>
      <c r="G1576" s="302" t="s">
        <v>4425</v>
      </c>
      <c r="H1576" s="302"/>
      <c r="I1576" s="307"/>
      <c r="J1576" s="307"/>
      <c r="K1576" s="303" t="s">
        <v>4486</v>
      </c>
    </row>
    <row r="1577" spans="1:11" x14ac:dyDescent="0.55000000000000004">
      <c r="A1577" s="301">
        <v>9</v>
      </c>
      <c r="B1577" s="307" t="s">
        <v>318</v>
      </c>
      <c r="C1577" s="307" t="s">
        <v>1970</v>
      </c>
      <c r="D1577" s="307" t="s">
        <v>2776</v>
      </c>
      <c r="E1577" s="307" t="s">
        <v>2878</v>
      </c>
      <c r="F1577" s="302" t="s">
        <v>29</v>
      </c>
      <c r="G1577" s="302" t="s">
        <v>4426</v>
      </c>
      <c r="H1577" s="302"/>
      <c r="I1577" s="307"/>
      <c r="J1577" s="307"/>
      <c r="K1577" s="307"/>
    </row>
    <row r="1578" spans="1:11" x14ac:dyDescent="0.55000000000000004">
      <c r="A1578" s="301">
        <v>10</v>
      </c>
      <c r="B1578" s="307" t="s">
        <v>318</v>
      </c>
      <c r="C1578" s="307" t="s">
        <v>365</v>
      </c>
      <c r="D1578" s="307" t="s">
        <v>2777</v>
      </c>
      <c r="E1578" s="307" t="s">
        <v>2878</v>
      </c>
      <c r="F1578" s="302" t="s">
        <v>29</v>
      </c>
      <c r="G1578" s="302" t="s">
        <v>4427</v>
      </c>
      <c r="H1578" s="302"/>
      <c r="I1578" s="307"/>
      <c r="J1578" s="307"/>
      <c r="K1578" s="307"/>
    </row>
    <row r="1579" spans="1:11" x14ac:dyDescent="0.55000000000000004">
      <c r="A1579" s="301">
        <v>11</v>
      </c>
      <c r="B1579" s="307" t="s">
        <v>311</v>
      </c>
      <c r="C1579" s="307" t="s">
        <v>2778</v>
      </c>
      <c r="D1579" s="307" t="s">
        <v>2779</v>
      </c>
      <c r="E1579" s="307" t="s">
        <v>2878</v>
      </c>
      <c r="F1579" s="302" t="s">
        <v>29</v>
      </c>
      <c r="G1579" s="302" t="s">
        <v>4428</v>
      </c>
      <c r="H1579" s="302"/>
      <c r="I1579" s="307"/>
      <c r="J1579" s="307"/>
      <c r="K1579" s="307"/>
    </row>
    <row r="1580" spans="1:11" x14ac:dyDescent="0.55000000000000004">
      <c r="A1580" s="301">
        <v>12</v>
      </c>
      <c r="B1580" s="307" t="s">
        <v>547</v>
      </c>
      <c r="C1580" s="302" t="s">
        <v>4484</v>
      </c>
      <c r="D1580" s="307" t="s">
        <v>547</v>
      </c>
      <c r="E1580" s="307" t="s">
        <v>2878</v>
      </c>
      <c r="F1580" s="302" t="s">
        <v>29</v>
      </c>
      <c r="G1580" s="302" t="s">
        <v>4429</v>
      </c>
      <c r="H1580" s="302"/>
      <c r="I1580" s="307"/>
      <c r="J1580" s="307"/>
      <c r="K1580" s="303" t="s">
        <v>4486</v>
      </c>
    </row>
    <row r="1581" spans="1:11" x14ac:dyDescent="0.55000000000000004">
      <c r="A1581" s="301">
        <v>13</v>
      </c>
      <c r="B1581" s="307" t="s">
        <v>311</v>
      </c>
      <c r="C1581" s="307" t="s">
        <v>2780</v>
      </c>
      <c r="D1581" s="307" t="s">
        <v>2781</v>
      </c>
      <c r="E1581" s="307" t="s">
        <v>2878</v>
      </c>
      <c r="F1581" s="302" t="s">
        <v>29</v>
      </c>
      <c r="G1581" s="302" t="s">
        <v>4430</v>
      </c>
      <c r="H1581" s="302"/>
      <c r="I1581" s="307"/>
      <c r="J1581" s="307"/>
      <c r="K1581" s="307"/>
    </row>
    <row r="1582" spans="1:11" x14ac:dyDescent="0.55000000000000004">
      <c r="A1582" s="301">
        <v>14</v>
      </c>
      <c r="B1582" s="307" t="s">
        <v>308</v>
      </c>
      <c r="C1582" s="307" t="s">
        <v>1353</v>
      </c>
      <c r="D1582" s="307" t="s">
        <v>1790</v>
      </c>
      <c r="E1582" s="307" t="s">
        <v>2878</v>
      </c>
      <c r="F1582" s="302" t="s">
        <v>29</v>
      </c>
      <c r="G1582" s="302" t="s">
        <v>4431</v>
      </c>
      <c r="H1582" s="302"/>
      <c r="I1582" s="307"/>
      <c r="J1582" s="307"/>
      <c r="K1582" s="307"/>
    </row>
    <row r="1583" spans="1:11" x14ac:dyDescent="0.55000000000000004">
      <c r="A1583" s="301">
        <v>15</v>
      </c>
      <c r="B1583" s="307" t="s">
        <v>308</v>
      </c>
      <c r="C1583" s="307" t="s">
        <v>2782</v>
      </c>
      <c r="D1583" s="307" t="s">
        <v>2783</v>
      </c>
      <c r="E1583" s="307" t="s">
        <v>2878</v>
      </c>
      <c r="F1583" s="302" t="s">
        <v>29</v>
      </c>
      <c r="G1583" s="302" t="s">
        <v>4432</v>
      </c>
      <c r="H1583" s="302"/>
      <c r="I1583" s="307"/>
      <c r="J1583" s="307"/>
      <c r="K1583" s="307"/>
    </row>
    <row r="1584" spans="1:11" x14ac:dyDescent="0.55000000000000004">
      <c r="A1584" s="301">
        <v>16</v>
      </c>
      <c r="B1584" s="307" t="s">
        <v>318</v>
      </c>
      <c r="C1584" s="307" t="s">
        <v>390</v>
      </c>
      <c r="D1584" s="307" t="s">
        <v>2784</v>
      </c>
      <c r="E1584" s="307" t="s">
        <v>2878</v>
      </c>
      <c r="F1584" s="302" t="s">
        <v>29</v>
      </c>
      <c r="G1584" s="302" t="s">
        <v>4433</v>
      </c>
      <c r="H1584" s="302"/>
      <c r="I1584" s="307"/>
      <c r="J1584" s="307"/>
      <c r="K1584" s="307"/>
    </row>
    <row r="1585" spans="1:11" x14ac:dyDescent="0.55000000000000004">
      <c r="A1585" s="301">
        <v>17</v>
      </c>
      <c r="B1585" s="307" t="s">
        <v>318</v>
      </c>
      <c r="C1585" s="307" t="s">
        <v>1555</v>
      </c>
      <c r="D1585" s="307" t="s">
        <v>1463</v>
      </c>
      <c r="E1585" s="307" t="s">
        <v>2878</v>
      </c>
      <c r="F1585" s="302" t="s">
        <v>29</v>
      </c>
      <c r="G1585" s="302" t="s">
        <v>4434</v>
      </c>
      <c r="H1585" s="302"/>
      <c r="I1585" s="307"/>
      <c r="J1585" s="307"/>
      <c r="K1585" s="307"/>
    </row>
    <row r="1586" spans="1:11" x14ac:dyDescent="0.55000000000000004">
      <c r="A1586" s="301">
        <v>18</v>
      </c>
      <c r="B1586" s="307" t="s">
        <v>371</v>
      </c>
      <c r="C1586" s="307" t="s">
        <v>2785</v>
      </c>
      <c r="D1586" s="307" t="s">
        <v>2786</v>
      </c>
      <c r="E1586" s="307" t="s">
        <v>2878</v>
      </c>
      <c r="F1586" s="302" t="s">
        <v>29</v>
      </c>
      <c r="G1586" s="302" t="s">
        <v>4435</v>
      </c>
      <c r="H1586" s="302"/>
      <c r="I1586" s="307"/>
      <c r="J1586" s="307"/>
      <c r="K1586" s="307"/>
    </row>
    <row r="1587" spans="1:11" x14ac:dyDescent="0.55000000000000004">
      <c r="A1587" s="301">
        <v>19</v>
      </c>
      <c r="B1587" s="307" t="s">
        <v>318</v>
      </c>
      <c r="C1587" s="307" t="s">
        <v>1146</v>
      </c>
      <c r="D1587" s="307" t="s">
        <v>2787</v>
      </c>
      <c r="E1587" s="307" t="s">
        <v>2878</v>
      </c>
      <c r="F1587" s="302" t="s">
        <v>29</v>
      </c>
      <c r="G1587" s="302" t="s">
        <v>4436</v>
      </c>
      <c r="H1587" s="302"/>
      <c r="I1587" s="307"/>
      <c r="J1587" s="307"/>
      <c r="K1587" s="307"/>
    </row>
    <row r="1588" spans="1:11" x14ac:dyDescent="0.55000000000000004">
      <c r="A1588" s="301">
        <v>20</v>
      </c>
      <c r="B1588" s="307" t="s">
        <v>308</v>
      </c>
      <c r="C1588" s="307" t="s">
        <v>2788</v>
      </c>
      <c r="D1588" s="307" t="s">
        <v>2377</v>
      </c>
      <c r="E1588" s="307" t="s">
        <v>2878</v>
      </c>
      <c r="F1588" s="302" t="s">
        <v>29</v>
      </c>
      <c r="G1588" s="302" t="s">
        <v>4437</v>
      </c>
      <c r="H1588" s="302"/>
      <c r="I1588" s="307"/>
      <c r="J1588" s="307"/>
      <c r="K1588" s="307"/>
    </row>
    <row r="1589" spans="1:11" x14ac:dyDescent="0.55000000000000004">
      <c r="A1589" s="301">
        <v>21</v>
      </c>
      <c r="B1589" s="307" t="s">
        <v>311</v>
      </c>
      <c r="C1589" s="307" t="s">
        <v>2789</v>
      </c>
      <c r="D1589" s="307" t="s">
        <v>958</v>
      </c>
      <c r="E1589" s="307" t="s">
        <v>2878</v>
      </c>
      <c r="F1589" s="302" t="s">
        <v>29</v>
      </c>
      <c r="G1589" s="302" t="s">
        <v>4438</v>
      </c>
      <c r="H1589" s="302"/>
      <c r="I1589" s="307"/>
      <c r="J1589" s="307"/>
      <c r="K1589" s="307"/>
    </row>
    <row r="1590" spans="1:11" x14ac:dyDescent="0.55000000000000004">
      <c r="A1590" s="301">
        <v>22</v>
      </c>
      <c r="B1590" s="307" t="s">
        <v>318</v>
      </c>
      <c r="C1590" s="307" t="s">
        <v>1044</v>
      </c>
      <c r="D1590" s="307" t="s">
        <v>2790</v>
      </c>
      <c r="E1590" s="307" t="s">
        <v>2878</v>
      </c>
      <c r="F1590" s="302" t="s">
        <v>29</v>
      </c>
      <c r="G1590" s="302" t="s">
        <v>4439</v>
      </c>
      <c r="H1590" s="302"/>
      <c r="I1590" s="307"/>
      <c r="J1590" s="307"/>
      <c r="K1590" s="307"/>
    </row>
    <row r="1591" spans="1:11" x14ac:dyDescent="0.55000000000000004">
      <c r="A1591" s="301">
        <v>23</v>
      </c>
      <c r="B1591" s="307" t="s">
        <v>547</v>
      </c>
      <c r="C1591" s="302" t="s">
        <v>4484</v>
      </c>
      <c r="D1591" s="307" t="s">
        <v>547</v>
      </c>
      <c r="E1591" s="307" t="s">
        <v>2878</v>
      </c>
      <c r="F1591" s="302" t="s">
        <v>2882</v>
      </c>
      <c r="G1591" s="302" t="s">
        <v>4440</v>
      </c>
      <c r="H1591" s="302"/>
      <c r="I1591" s="307"/>
      <c r="J1591" s="307"/>
      <c r="K1591" s="303" t="s">
        <v>4486</v>
      </c>
    </row>
    <row r="1592" spans="1:11" x14ac:dyDescent="0.55000000000000004">
      <c r="A1592" s="301">
        <v>24</v>
      </c>
      <c r="B1592" s="307" t="s">
        <v>318</v>
      </c>
      <c r="C1592" s="307" t="s">
        <v>2791</v>
      </c>
      <c r="D1592" s="307" t="s">
        <v>2792</v>
      </c>
      <c r="E1592" s="307" t="s">
        <v>2878</v>
      </c>
      <c r="F1592" s="302" t="s">
        <v>2882</v>
      </c>
      <c r="G1592" s="302" t="s">
        <v>4441</v>
      </c>
      <c r="H1592" s="302"/>
      <c r="I1592" s="307"/>
      <c r="J1592" s="307"/>
      <c r="K1592" s="307"/>
    </row>
    <row r="1593" spans="1:11" x14ac:dyDescent="0.55000000000000004">
      <c r="A1593" s="301">
        <v>25</v>
      </c>
      <c r="B1593" s="307" t="s">
        <v>318</v>
      </c>
      <c r="C1593" s="307" t="s">
        <v>2793</v>
      </c>
      <c r="D1593" s="307" t="s">
        <v>2794</v>
      </c>
      <c r="E1593" s="307" t="s">
        <v>2878</v>
      </c>
      <c r="F1593" s="302" t="s">
        <v>2882</v>
      </c>
      <c r="G1593" s="302" t="s">
        <v>4442</v>
      </c>
      <c r="H1593" s="302"/>
      <c r="I1593" s="307"/>
      <c r="J1593" s="307"/>
      <c r="K1593" s="307"/>
    </row>
    <row r="1594" spans="1:11" x14ac:dyDescent="0.55000000000000004">
      <c r="A1594" s="301">
        <v>26</v>
      </c>
      <c r="B1594" s="307" t="s">
        <v>318</v>
      </c>
      <c r="C1594" s="307" t="s">
        <v>593</v>
      </c>
      <c r="D1594" s="307" t="s">
        <v>2795</v>
      </c>
      <c r="E1594" s="307" t="s">
        <v>2878</v>
      </c>
      <c r="F1594" s="302" t="s">
        <v>2882</v>
      </c>
      <c r="G1594" s="302" t="s">
        <v>4443</v>
      </c>
      <c r="H1594" s="302"/>
      <c r="I1594" s="307"/>
      <c r="J1594" s="307"/>
      <c r="K1594" s="307"/>
    </row>
    <row r="1595" spans="1:11" x14ac:dyDescent="0.55000000000000004">
      <c r="A1595" s="301">
        <v>27</v>
      </c>
      <c r="B1595" s="307" t="s">
        <v>547</v>
      </c>
      <c r="C1595" s="302" t="s">
        <v>4484</v>
      </c>
      <c r="D1595" s="307" t="s">
        <v>547</v>
      </c>
      <c r="E1595" s="307" t="s">
        <v>2878</v>
      </c>
      <c r="F1595" s="302" t="s">
        <v>2882</v>
      </c>
      <c r="G1595" s="302" t="s">
        <v>4444</v>
      </c>
      <c r="H1595" s="302"/>
      <c r="I1595" s="307"/>
      <c r="J1595" s="307"/>
      <c r="K1595" s="303" t="s">
        <v>4486</v>
      </c>
    </row>
    <row r="1596" spans="1:11" x14ac:dyDescent="0.55000000000000004">
      <c r="A1596" s="301">
        <v>28</v>
      </c>
      <c r="B1596" s="307" t="s">
        <v>318</v>
      </c>
      <c r="C1596" s="307" t="s">
        <v>2796</v>
      </c>
      <c r="D1596" s="307" t="s">
        <v>2797</v>
      </c>
      <c r="E1596" s="307" t="s">
        <v>2878</v>
      </c>
      <c r="F1596" s="302" t="s">
        <v>2882</v>
      </c>
      <c r="G1596" s="302" t="s">
        <v>4445</v>
      </c>
      <c r="H1596" s="302"/>
      <c r="I1596" s="307"/>
      <c r="J1596" s="307"/>
      <c r="K1596" s="307"/>
    </row>
    <row r="1597" spans="1:11" x14ac:dyDescent="0.55000000000000004">
      <c r="A1597" s="301">
        <v>1</v>
      </c>
      <c r="B1597" s="307" t="s">
        <v>318</v>
      </c>
      <c r="C1597" s="307" t="s">
        <v>2320</v>
      </c>
      <c r="D1597" s="307" t="s">
        <v>2798</v>
      </c>
      <c r="E1597" s="307" t="s">
        <v>2879</v>
      </c>
      <c r="F1597" s="302" t="s">
        <v>2881</v>
      </c>
      <c r="G1597" s="302" t="s">
        <v>4446</v>
      </c>
      <c r="H1597" s="302"/>
      <c r="I1597" s="307"/>
      <c r="J1597" s="307"/>
      <c r="K1597" s="303" t="s">
        <v>4482</v>
      </c>
    </row>
    <row r="1598" spans="1:11" x14ac:dyDescent="0.55000000000000004">
      <c r="A1598" s="301">
        <v>2</v>
      </c>
      <c r="B1598" s="307" t="s">
        <v>308</v>
      </c>
      <c r="C1598" s="307" t="s">
        <v>1744</v>
      </c>
      <c r="D1598" s="307" t="s">
        <v>2799</v>
      </c>
      <c r="E1598" s="307" t="s">
        <v>2879</v>
      </c>
      <c r="F1598" s="302" t="s">
        <v>29</v>
      </c>
      <c r="G1598" s="302" t="s">
        <v>4447</v>
      </c>
      <c r="H1598" s="302"/>
      <c r="I1598" s="307"/>
      <c r="J1598" s="307"/>
      <c r="K1598" s="307"/>
    </row>
    <row r="1599" spans="1:11" x14ac:dyDescent="0.55000000000000004">
      <c r="A1599" s="301">
        <v>3</v>
      </c>
      <c r="B1599" s="307" t="s">
        <v>308</v>
      </c>
      <c r="C1599" s="307" t="s">
        <v>2800</v>
      </c>
      <c r="D1599" s="307" t="s">
        <v>2801</v>
      </c>
      <c r="E1599" s="307" t="s">
        <v>2879</v>
      </c>
      <c r="F1599" s="302" t="s">
        <v>29</v>
      </c>
      <c r="G1599" s="302" t="s">
        <v>4448</v>
      </c>
      <c r="H1599" s="302"/>
      <c r="I1599" s="307"/>
      <c r="J1599" s="307"/>
      <c r="K1599" s="307"/>
    </row>
    <row r="1600" spans="1:11" x14ac:dyDescent="0.55000000000000004">
      <c r="A1600" s="301">
        <v>4</v>
      </c>
      <c r="B1600" s="307" t="s">
        <v>308</v>
      </c>
      <c r="C1600" s="307" t="s">
        <v>2802</v>
      </c>
      <c r="D1600" s="307" t="s">
        <v>2803</v>
      </c>
      <c r="E1600" s="307" t="s">
        <v>2879</v>
      </c>
      <c r="F1600" s="302" t="s">
        <v>29</v>
      </c>
      <c r="G1600" s="302" t="s">
        <v>4449</v>
      </c>
      <c r="H1600" s="302"/>
      <c r="I1600" s="307"/>
      <c r="J1600" s="307"/>
      <c r="K1600" s="307"/>
    </row>
    <row r="1601" spans="1:11" x14ac:dyDescent="0.55000000000000004">
      <c r="A1601" s="301">
        <v>5</v>
      </c>
      <c r="B1601" s="307" t="s">
        <v>308</v>
      </c>
      <c r="C1601" s="307" t="s">
        <v>2804</v>
      </c>
      <c r="D1601" s="307" t="s">
        <v>2805</v>
      </c>
      <c r="E1601" s="307" t="s">
        <v>2879</v>
      </c>
      <c r="F1601" s="302" t="s">
        <v>29</v>
      </c>
      <c r="G1601" s="302" t="s">
        <v>4450</v>
      </c>
      <c r="H1601" s="302"/>
      <c r="I1601" s="307"/>
      <c r="J1601" s="307"/>
      <c r="K1601" s="307"/>
    </row>
    <row r="1602" spans="1:11" x14ac:dyDescent="0.55000000000000004">
      <c r="A1602" s="301">
        <v>6</v>
      </c>
      <c r="B1602" s="307" t="s">
        <v>318</v>
      </c>
      <c r="C1602" s="307" t="s">
        <v>2806</v>
      </c>
      <c r="D1602" s="307" t="s">
        <v>2768</v>
      </c>
      <c r="E1602" s="307" t="s">
        <v>2879</v>
      </c>
      <c r="F1602" s="302" t="s">
        <v>29</v>
      </c>
      <c r="G1602" s="302" t="s">
        <v>4451</v>
      </c>
      <c r="H1602" s="302"/>
      <c r="I1602" s="307"/>
      <c r="J1602" s="307"/>
      <c r="K1602" s="307"/>
    </row>
    <row r="1603" spans="1:11" x14ac:dyDescent="0.55000000000000004">
      <c r="A1603" s="301">
        <v>7</v>
      </c>
      <c r="B1603" s="307" t="s">
        <v>318</v>
      </c>
      <c r="C1603" s="307" t="s">
        <v>2807</v>
      </c>
      <c r="D1603" s="307" t="s">
        <v>401</v>
      </c>
      <c r="E1603" s="307" t="s">
        <v>2879</v>
      </c>
      <c r="F1603" s="302" t="s">
        <v>29</v>
      </c>
      <c r="G1603" s="302" t="s">
        <v>4452</v>
      </c>
      <c r="H1603" s="302"/>
      <c r="I1603" s="307"/>
      <c r="J1603" s="307"/>
      <c r="K1603" s="307"/>
    </row>
    <row r="1604" spans="1:11" x14ac:dyDescent="0.55000000000000004">
      <c r="A1604" s="301">
        <v>8</v>
      </c>
      <c r="B1604" s="307" t="s">
        <v>308</v>
      </c>
      <c r="C1604" s="307" t="s">
        <v>2808</v>
      </c>
      <c r="D1604" s="307" t="s">
        <v>2809</v>
      </c>
      <c r="E1604" s="307" t="s">
        <v>2879</v>
      </c>
      <c r="F1604" s="302" t="s">
        <v>29</v>
      </c>
      <c r="G1604" s="302" t="s">
        <v>4453</v>
      </c>
      <c r="H1604" s="302"/>
      <c r="I1604" s="307"/>
      <c r="J1604" s="307"/>
      <c r="K1604" s="307"/>
    </row>
    <row r="1605" spans="1:11" x14ac:dyDescent="0.55000000000000004">
      <c r="A1605" s="301">
        <v>9</v>
      </c>
      <c r="B1605" s="307" t="s">
        <v>308</v>
      </c>
      <c r="C1605" s="307" t="s">
        <v>2810</v>
      </c>
      <c r="D1605" s="307" t="s">
        <v>2811</v>
      </c>
      <c r="E1605" s="307" t="s">
        <v>2879</v>
      </c>
      <c r="F1605" s="302" t="s">
        <v>29</v>
      </c>
      <c r="G1605" s="302" t="s">
        <v>4454</v>
      </c>
      <c r="H1605" s="302"/>
      <c r="I1605" s="307"/>
      <c r="J1605" s="307"/>
      <c r="K1605" s="307"/>
    </row>
    <row r="1606" spans="1:11" x14ac:dyDescent="0.55000000000000004">
      <c r="A1606" s="301">
        <v>10</v>
      </c>
      <c r="B1606" s="307" t="s">
        <v>547</v>
      </c>
      <c r="C1606" s="302" t="s">
        <v>4484</v>
      </c>
      <c r="D1606" s="307" t="s">
        <v>547</v>
      </c>
      <c r="E1606" s="307" t="s">
        <v>2879</v>
      </c>
      <c r="F1606" s="302" t="s">
        <v>29</v>
      </c>
      <c r="G1606" s="302" t="s">
        <v>4455</v>
      </c>
      <c r="H1606" s="302"/>
      <c r="I1606" s="307"/>
      <c r="J1606" s="307"/>
      <c r="K1606" s="303" t="s">
        <v>4486</v>
      </c>
    </row>
    <row r="1607" spans="1:11" x14ac:dyDescent="0.55000000000000004">
      <c r="A1607" s="301">
        <v>11</v>
      </c>
      <c r="B1607" s="307" t="s">
        <v>318</v>
      </c>
      <c r="C1607" s="307" t="s">
        <v>2812</v>
      </c>
      <c r="D1607" s="307" t="s">
        <v>2174</v>
      </c>
      <c r="E1607" s="307" t="s">
        <v>2879</v>
      </c>
      <c r="F1607" s="302" t="s">
        <v>2882</v>
      </c>
      <c r="G1607" s="302" t="s">
        <v>4456</v>
      </c>
      <c r="H1607" s="302"/>
      <c r="I1607" s="307"/>
      <c r="J1607" s="307"/>
      <c r="K1607" s="307"/>
    </row>
    <row r="1608" spans="1:11" x14ac:dyDescent="0.55000000000000004">
      <c r="A1608" s="301">
        <v>12</v>
      </c>
      <c r="B1608" s="307" t="s">
        <v>308</v>
      </c>
      <c r="C1608" s="307" t="s">
        <v>2813</v>
      </c>
      <c r="D1608" s="307" t="s">
        <v>2814</v>
      </c>
      <c r="E1608" s="307" t="s">
        <v>2879</v>
      </c>
      <c r="F1608" s="302" t="s">
        <v>2882</v>
      </c>
      <c r="G1608" s="302" t="s">
        <v>4457</v>
      </c>
      <c r="H1608" s="302"/>
      <c r="I1608" s="307"/>
      <c r="J1608" s="307"/>
      <c r="K1608" s="307"/>
    </row>
    <row r="1609" spans="1:11" x14ac:dyDescent="0.55000000000000004">
      <c r="A1609" s="301">
        <v>13</v>
      </c>
      <c r="B1609" s="307" t="s">
        <v>547</v>
      </c>
      <c r="C1609" s="302" t="s">
        <v>4484</v>
      </c>
      <c r="D1609" s="307" t="s">
        <v>547</v>
      </c>
      <c r="E1609" s="307" t="s">
        <v>2879</v>
      </c>
      <c r="F1609" s="302" t="s">
        <v>2882</v>
      </c>
      <c r="G1609" s="302" t="s">
        <v>4458</v>
      </c>
      <c r="H1609" s="302"/>
      <c r="I1609" s="307"/>
      <c r="J1609" s="307"/>
      <c r="K1609" s="303" t="s">
        <v>4486</v>
      </c>
    </row>
    <row r="1610" spans="1:11" x14ac:dyDescent="0.55000000000000004">
      <c r="A1610" s="301">
        <v>1</v>
      </c>
      <c r="B1610" s="307" t="s">
        <v>308</v>
      </c>
      <c r="C1610" s="307" t="s">
        <v>2815</v>
      </c>
      <c r="D1610" s="307" t="s">
        <v>2816</v>
      </c>
      <c r="E1610" s="307" t="s">
        <v>2880</v>
      </c>
      <c r="F1610" s="302" t="s">
        <v>2881</v>
      </c>
      <c r="G1610" s="302" t="s">
        <v>4459</v>
      </c>
      <c r="H1610" s="302"/>
      <c r="I1610" s="307"/>
      <c r="J1610" s="307"/>
      <c r="K1610" s="303" t="s">
        <v>4482</v>
      </c>
    </row>
    <row r="1611" spans="1:11" x14ac:dyDescent="0.55000000000000004">
      <c r="A1611" s="301">
        <v>2</v>
      </c>
      <c r="B1611" s="307" t="s">
        <v>547</v>
      </c>
      <c r="C1611" s="302" t="s">
        <v>4484</v>
      </c>
      <c r="D1611" s="307" t="s">
        <v>547</v>
      </c>
      <c r="E1611" s="307" t="s">
        <v>2880</v>
      </c>
      <c r="F1611" s="302" t="s">
        <v>272</v>
      </c>
      <c r="G1611" s="302" t="s">
        <v>4460</v>
      </c>
      <c r="H1611" s="302"/>
      <c r="I1611" s="307"/>
      <c r="J1611" s="307"/>
      <c r="K1611" s="303"/>
    </row>
    <row r="1612" spans="1:11" x14ac:dyDescent="0.55000000000000004">
      <c r="A1612" s="301">
        <v>3</v>
      </c>
      <c r="B1612" s="307" t="s">
        <v>318</v>
      </c>
      <c r="C1612" s="307" t="s">
        <v>1540</v>
      </c>
      <c r="D1612" s="307" t="s">
        <v>2817</v>
      </c>
      <c r="E1612" s="307" t="s">
        <v>2880</v>
      </c>
      <c r="F1612" s="302" t="s">
        <v>29</v>
      </c>
      <c r="G1612" s="302" t="s">
        <v>4461</v>
      </c>
      <c r="H1612" s="302"/>
      <c r="I1612" s="307"/>
      <c r="J1612" s="307"/>
      <c r="K1612" s="307"/>
    </row>
    <row r="1613" spans="1:11" x14ac:dyDescent="0.55000000000000004">
      <c r="A1613" s="301">
        <v>4</v>
      </c>
      <c r="B1613" s="307" t="s">
        <v>547</v>
      </c>
      <c r="C1613" s="302" t="s">
        <v>4484</v>
      </c>
      <c r="D1613" s="307" t="s">
        <v>547</v>
      </c>
      <c r="E1613" s="307" t="s">
        <v>2880</v>
      </c>
      <c r="F1613" s="302" t="s">
        <v>29</v>
      </c>
      <c r="G1613" s="302" t="s">
        <v>4462</v>
      </c>
      <c r="H1613" s="302"/>
      <c r="I1613" s="307"/>
      <c r="J1613" s="307"/>
      <c r="K1613" s="303" t="s">
        <v>4486</v>
      </c>
    </row>
    <row r="1614" spans="1:11" x14ac:dyDescent="0.55000000000000004">
      <c r="A1614" s="301">
        <v>5</v>
      </c>
      <c r="B1614" s="307" t="s">
        <v>308</v>
      </c>
      <c r="C1614" s="307" t="s">
        <v>2818</v>
      </c>
      <c r="D1614" s="307" t="s">
        <v>2819</v>
      </c>
      <c r="E1614" s="307" t="s">
        <v>2880</v>
      </c>
      <c r="F1614" s="302" t="s">
        <v>29</v>
      </c>
      <c r="G1614" s="302" t="s">
        <v>4463</v>
      </c>
      <c r="H1614" s="302"/>
      <c r="I1614" s="307"/>
      <c r="J1614" s="307"/>
      <c r="K1614" s="307"/>
    </row>
    <row r="1615" spans="1:11" x14ac:dyDescent="0.55000000000000004">
      <c r="A1615" s="301">
        <v>6</v>
      </c>
      <c r="B1615" s="307" t="s">
        <v>318</v>
      </c>
      <c r="C1615" s="307" t="s">
        <v>2820</v>
      </c>
      <c r="D1615" s="307" t="s">
        <v>2821</v>
      </c>
      <c r="E1615" s="307" t="s">
        <v>2880</v>
      </c>
      <c r="F1615" s="302" t="s">
        <v>29</v>
      </c>
      <c r="G1615" s="302" t="s">
        <v>4464</v>
      </c>
      <c r="H1615" s="302"/>
      <c r="I1615" s="307"/>
      <c r="J1615" s="307"/>
      <c r="K1615" s="307"/>
    </row>
    <row r="1616" spans="1:11" x14ac:dyDescent="0.55000000000000004">
      <c r="A1616" s="301">
        <v>7</v>
      </c>
      <c r="B1616" s="307" t="s">
        <v>371</v>
      </c>
      <c r="C1616" s="307" t="s">
        <v>2822</v>
      </c>
      <c r="D1616" s="307" t="s">
        <v>2823</v>
      </c>
      <c r="E1616" s="307" t="s">
        <v>2880</v>
      </c>
      <c r="F1616" s="302" t="s">
        <v>29</v>
      </c>
      <c r="G1616" s="302" t="s">
        <v>4465</v>
      </c>
      <c r="H1616" s="302"/>
      <c r="I1616" s="307"/>
      <c r="J1616" s="307"/>
      <c r="K1616" s="307"/>
    </row>
    <row r="1617" spans="1:11" x14ac:dyDescent="0.55000000000000004">
      <c r="A1617" s="301">
        <v>8</v>
      </c>
      <c r="B1617" s="307" t="s">
        <v>318</v>
      </c>
      <c r="C1617" s="307" t="s">
        <v>2824</v>
      </c>
      <c r="D1617" s="307" t="s">
        <v>2825</v>
      </c>
      <c r="E1617" s="307" t="s">
        <v>2880</v>
      </c>
      <c r="F1617" s="302" t="s">
        <v>29</v>
      </c>
      <c r="G1617" s="302" t="s">
        <v>4466</v>
      </c>
      <c r="H1617" s="302"/>
      <c r="I1617" s="307"/>
      <c r="J1617" s="307"/>
      <c r="K1617" s="307"/>
    </row>
    <row r="1618" spans="1:11" x14ac:dyDescent="0.55000000000000004">
      <c r="A1618" s="301">
        <v>9</v>
      </c>
      <c r="B1618" s="307" t="s">
        <v>547</v>
      </c>
      <c r="C1618" s="302" t="s">
        <v>4484</v>
      </c>
      <c r="D1618" s="307" t="s">
        <v>547</v>
      </c>
      <c r="E1618" s="307" t="s">
        <v>2880</v>
      </c>
      <c r="F1618" s="302" t="s">
        <v>29</v>
      </c>
      <c r="G1618" s="302" t="s">
        <v>4467</v>
      </c>
      <c r="H1618" s="302"/>
      <c r="I1618" s="307"/>
      <c r="J1618" s="307"/>
      <c r="K1618" s="303" t="s">
        <v>4486</v>
      </c>
    </row>
    <row r="1619" spans="1:11" x14ac:dyDescent="0.55000000000000004">
      <c r="A1619" s="301">
        <v>10</v>
      </c>
      <c r="B1619" s="307" t="s">
        <v>547</v>
      </c>
      <c r="C1619" s="302" t="s">
        <v>4484</v>
      </c>
      <c r="D1619" s="307" t="s">
        <v>547</v>
      </c>
      <c r="E1619" s="307" t="s">
        <v>2880</v>
      </c>
      <c r="F1619" s="302" t="s">
        <v>29</v>
      </c>
      <c r="G1619" s="302" t="s">
        <v>4468</v>
      </c>
      <c r="H1619" s="302"/>
      <c r="I1619" s="307"/>
      <c r="J1619" s="307"/>
      <c r="K1619" s="303" t="s">
        <v>4486</v>
      </c>
    </row>
    <row r="1620" spans="1:11" x14ac:dyDescent="0.55000000000000004">
      <c r="A1620" s="301">
        <v>11</v>
      </c>
      <c r="B1620" s="307" t="s">
        <v>318</v>
      </c>
      <c r="C1620" s="307" t="s">
        <v>2826</v>
      </c>
      <c r="D1620" s="307" t="s">
        <v>1000</v>
      </c>
      <c r="E1620" s="307" t="s">
        <v>2880</v>
      </c>
      <c r="F1620" s="302" t="s">
        <v>29</v>
      </c>
      <c r="G1620" s="302" t="s">
        <v>4469</v>
      </c>
      <c r="H1620" s="302"/>
      <c r="I1620" s="307"/>
      <c r="J1620" s="307"/>
      <c r="K1620" s="307"/>
    </row>
    <row r="1621" spans="1:11" x14ac:dyDescent="0.55000000000000004">
      <c r="A1621" s="301">
        <v>12</v>
      </c>
      <c r="B1621" s="307" t="s">
        <v>311</v>
      </c>
      <c r="C1621" s="307" t="s">
        <v>2827</v>
      </c>
      <c r="D1621" s="307" t="s">
        <v>2828</v>
      </c>
      <c r="E1621" s="307" t="s">
        <v>2880</v>
      </c>
      <c r="F1621" s="302" t="s">
        <v>29</v>
      </c>
      <c r="G1621" s="302" t="s">
        <v>4470</v>
      </c>
      <c r="H1621" s="302"/>
      <c r="I1621" s="307"/>
      <c r="J1621" s="307"/>
      <c r="K1621" s="307"/>
    </row>
    <row r="1622" spans="1:11" x14ac:dyDescent="0.55000000000000004">
      <c r="A1622" s="301">
        <v>13</v>
      </c>
      <c r="B1622" s="307" t="s">
        <v>311</v>
      </c>
      <c r="C1622" s="307" t="s">
        <v>2829</v>
      </c>
      <c r="D1622" s="307" t="s">
        <v>2830</v>
      </c>
      <c r="E1622" s="307" t="s">
        <v>2880</v>
      </c>
      <c r="F1622" s="302" t="s">
        <v>29</v>
      </c>
      <c r="G1622" s="302" t="s">
        <v>3207</v>
      </c>
      <c r="H1622" s="302"/>
      <c r="I1622" s="307"/>
      <c r="J1622" s="307"/>
      <c r="K1622" s="307"/>
    </row>
    <row r="1623" spans="1:11" x14ac:dyDescent="0.55000000000000004">
      <c r="A1623" s="301">
        <v>14</v>
      </c>
      <c r="B1623" s="307" t="s">
        <v>311</v>
      </c>
      <c r="C1623" s="307" t="s">
        <v>2831</v>
      </c>
      <c r="D1623" s="307" t="s">
        <v>2832</v>
      </c>
      <c r="E1623" s="307" t="s">
        <v>2880</v>
      </c>
      <c r="F1623" s="302" t="s">
        <v>29</v>
      </c>
      <c r="G1623" s="302" t="s">
        <v>4471</v>
      </c>
      <c r="H1623" s="302"/>
      <c r="I1623" s="307"/>
      <c r="J1623" s="307"/>
      <c r="K1623" s="307"/>
    </row>
    <row r="1624" spans="1:11" x14ac:dyDescent="0.55000000000000004">
      <c r="A1624" s="301">
        <v>15</v>
      </c>
      <c r="B1624" s="307" t="s">
        <v>318</v>
      </c>
      <c r="C1624" s="307" t="s">
        <v>2833</v>
      </c>
      <c r="D1624" s="307" t="s">
        <v>2834</v>
      </c>
      <c r="E1624" s="307" t="s">
        <v>2880</v>
      </c>
      <c r="F1624" s="302" t="s">
        <v>29</v>
      </c>
      <c r="G1624" s="302" t="s">
        <v>4472</v>
      </c>
      <c r="H1624" s="302"/>
      <c r="I1624" s="307"/>
      <c r="J1624" s="307"/>
      <c r="K1624" s="307"/>
    </row>
    <row r="1625" spans="1:11" x14ac:dyDescent="0.55000000000000004">
      <c r="A1625" s="301">
        <v>16</v>
      </c>
      <c r="B1625" s="307" t="s">
        <v>547</v>
      </c>
      <c r="C1625" s="302" t="s">
        <v>4484</v>
      </c>
      <c r="D1625" s="307" t="s">
        <v>547</v>
      </c>
      <c r="E1625" s="307" t="s">
        <v>2880</v>
      </c>
      <c r="F1625" s="302" t="s">
        <v>29</v>
      </c>
      <c r="G1625" s="302" t="s">
        <v>4473</v>
      </c>
      <c r="H1625" s="302"/>
      <c r="I1625" s="307"/>
      <c r="J1625" s="307"/>
      <c r="K1625" s="303" t="s">
        <v>4486</v>
      </c>
    </row>
    <row r="1626" spans="1:11" x14ac:dyDescent="0.55000000000000004">
      <c r="A1626" s="301">
        <v>17</v>
      </c>
      <c r="B1626" s="307" t="s">
        <v>308</v>
      </c>
      <c r="C1626" s="307" t="s">
        <v>2835</v>
      </c>
      <c r="D1626" s="307" t="s">
        <v>2836</v>
      </c>
      <c r="E1626" s="307" t="s">
        <v>2880</v>
      </c>
      <c r="F1626" s="302" t="s">
        <v>29</v>
      </c>
      <c r="G1626" s="302" t="s">
        <v>4474</v>
      </c>
      <c r="H1626" s="302"/>
      <c r="I1626" s="307"/>
      <c r="J1626" s="307"/>
      <c r="K1626" s="307"/>
    </row>
    <row r="1627" spans="1:11" x14ac:dyDescent="0.55000000000000004">
      <c r="A1627" s="301">
        <v>18</v>
      </c>
      <c r="B1627" s="307" t="s">
        <v>318</v>
      </c>
      <c r="C1627" s="307" t="s">
        <v>2837</v>
      </c>
      <c r="D1627" s="307" t="s">
        <v>2838</v>
      </c>
      <c r="E1627" s="307" t="s">
        <v>2880</v>
      </c>
      <c r="F1627" s="302" t="s">
        <v>29</v>
      </c>
      <c r="G1627" s="302" t="s">
        <v>4475</v>
      </c>
      <c r="H1627" s="302"/>
      <c r="I1627" s="307"/>
      <c r="J1627" s="307"/>
      <c r="K1627" s="307"/>
    </row>
    <row r="1628" spans="1:11" x14ac:dyDescent="0.55000000000000004">
      <c r="A1628" s="301">
        <v>19</v>
      </c>
      <c r="B1628" s="307" t="s">
        <v>547</v>
      </c>
      <c r="C1628" s="302" t="s">
        <v>4484</v>
      </c>
      <c r="D1628" s="307" t="s">
        <v>547</v>
      </c>
      <c r="E1628" s="307" t="s">
        <v>2880</v>
      </c>
      <c r="F1628" s="302" t="s">
        <v>29</v>
      </c>
      <c r="G1628" s="302" t="s">
        <v>4476</v>
      </c>
      <c r="H1628" s="302"/>
      <c r="I1628" s="307"/>
      <c r="J1628" s="307"/>
      <c r="K1628" s="303" t="s">
        <v>4486</v>
      </c>
    </row>
    <row r="1629" spans="1:11" x14ac:dyDescent="0.55000000000000004">
      <c r="A1629" s="301">
        <v>20</v>
      </c>
      <c r="B1629" s="307" t="s">
        <v>318</v>
      </c>
      <c r="C1629" s="307" t="s">
        <v>2839</v>
      </c>
      <c r="D1629" s="307" t="s">
        <v>2124</v>
      </c>
      <c r="E1629" s="307" t="s">
        <v>2880</v>
      </c>
      <c r="F1629" s="302" t="s">
        <v>29</v>
      </c>
      <c r="G1629" s="302" t="s">
        <v>4477</v>
      </c>
      <c r="H1629" s="302"/>
      <c r="I1629" s="307"/>
      <c r="J1629" s="307"/>
      <c r="K1629" s="307"/>
    </row>
    <row r="1630" spans="1:11" x14ac:dyDescent="0.55000000000000004">
      <c r="A1630" s="301">
        <v>21</v>
      </c>
      <c r="B1630" s="307" t="s">
        <v>318</v>
      </c>
      <c r="C1630" s="307" t="s">
        <v>419</v>
      </c>
      <c r="D1630" s="307" t="s">
        <v>2840</v>
      </c>
      <c r="E1630" s="307" t="s">
        <v>2880</v>
      </c>
      <c r="F1630" s="302" t="s">
        <v>29</v>
      </c>
      <c r="G1630" s="302" t="s">
        <v>4478</v>
      </c>
      <c r="H1630" s="302"/>
      <c r="I1630" s="307"/>
      <c r="J1630" s="307"/>
      <c r="K1630" s="307"/>
    </row>
    <row r="1631" spans="1:11" x14ac:dyDescent="0.55000000000000004">
      <c r="A1631" s="301">
        <v>22</v>
      </c>
      <c r="B1631" s="307" t="s">
        <v>318</v>
      </c>
      <c r="C1631" s="307" t="s">
        <v>2841</v>
      </c>
      <c r="D1631" s="307" t="s">
        <v>1110</v>
      </c>
      <c r="E1631" s="307" t="s">
        <v>2880</v>
      </c>
      <c r="F1631" s="302" t="s">
        <v>29</v>
      </c>
      <c r="G1631" s="302" t="s">
        <v>4479</v>
      </c>
      <c r="H1631" s="302"/>
      <c r="I1631" s="307"/>
      <c r="J1631" s="307"/>
      <c r="K1631" s="307"/>
    </row>
    <row r="1632" spans="1:11" x14ac:dyDescent="0.55000000000000004">
      <c r="A1632" s="301">
        <v>23</v>
      </c>
      <c r="B1632" s="307" t="s">
        <v>318</v>
      </c>
      <c r="C1632" s="307" t="s">
        <v>2842</v>
      </c>
      <c r="D1632" s="307" t="s">
        <v>2843</v>
      </c>
      <c r="E1632" s="307" t="s">
        <v>2880</v>
      </c>
      <c r="F1632" s="302" t="s">
        <v>2882</v>
      </c>
      <c r="G1632" s="302" t="s">
        <v>4480</v>
      </c>
      <c r="H1632" s="302"/>
      <c r="I1632" s="307"/>
      <c r="J1632" s="307"/>
      <c r="K1632" s="307"/>
    </row>
    <row r="1633" spans="1:11" x14ac:dyDescent="0.55000000000000004">
      <c r="A1633" s="301">
        <v>24</v>
      </c>
      <c r="B1633" s="310" t="s">
        <v>547</v>
      </c>
      <c r="C1633" s="311" t="s">
        <v>4484</v>
      </c>
      <c r="D1633" s="310" t="s">
        <v>547</v>
      </c>
      <c r="E1633" s="310" t="s">
        <v>2880</v>
      </c>
      <c r="F1633" s="311" t="s">
        <v>2882</v>
      </c>
      <c r="G1633" s="311" t="s">
        <v>4481</v>
      </c>
      <c r="H1633" s="311"/>
      <c r="I1633" s="310"/>
      <c r="J1633" s="310"/>
      <c r="K1633" s="308" t="s">
        <v>4486</v>
      </c>
    </row>
  </sheetData>
  <mergeCells count="9">
    <mergeCell ref="A1:K1"/>
    <mergeCell ref="A2:A3"/>
    <mergeCell ref="B2:B3"/>
    <mergeCell ref="C2:C3"/>
    <mergeCell ref="D2:D3"/>
    <mergeCell ref="E2:E3"/>
    <mergeCell ref="F2:F3"/>
    <mergeCell ref="K2:K3"/>
    <mergeCell ref="G2:G3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0" sqref="M20"/>
    </sheetView>
  </sheetViews>
  <sheetFormatPr defaultRowHeight="14.2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ES26"/>
  <sheetViews>
    <sheetView topLeftCell="DW1" zoomScaleNormal="100" zoomScaleSheetLayoutView="85" workbookViewId="0">
      <selection activeCell="C9" sqref="C9"/>
    </sheetView>
  </sheetViews>
  <sheetFormatPr defaultColWidth="9" defaultRowHeight="24" x14ac:dyDescent="0.55000000000000004"/>
  <cols>
    <col min="1" max="1" width="22.875" style="13" customWidth="1"/>
    <col min="2" max="2" width="9.625" style="16" bestFit="1" customWidth="1"/>
    <col min="3" max="3" width="10.875" style="13" bestFit="1" customWidth="1"/>
    <col min="4" max="4" width="5.75" style="13" customWidth="1"/>
    <col min="5" max="5" width="7.125" style="13" bestFit="1" customWidth="1"/>
    <col min="6" max="6" width="9.375" style="13" bestFit="1" customWidth="1"/>
    <col min="7" max="7" width="14.625" style="13" bestFit="1" customWidth="1"/>
    <col min="8" max="8" width="5.625" style="13" customWidth="1"/>
    <col min="9" max="43" width="4.25" style="13" bestFit="1" customWidth="1"/>
    <col min="44" max="51" width="3.875" style="13" bestFit="1" customWidth="1"/>
    <col min="52" max="52" width="3.625" style="13" bestFit="1" customWidth="1"/>
    <col min="53" max="53" width="7.25" style="27" bestFit="1" customWidth="1"/>
    <col min="54" max="54" width="5.75" style="27" customWidth="1"/>
    <col min="55" max="89" width="4.375" style="13" bestFit="1" customWidth="1"/>
    <col min="90" max="98" width="3.875" style="13" bestFit="1" customWidth="1"/>
    <col min="99" max="99" width="3.875" style="13" customWidth="1"/>
    <col min="100" max="105" width="3.875" style="13" bestFit="1" customWidth="1"/>
    <col min="106" max="106" width="3.875" style="13" customWidth="1"/>
    <col min="107" max="107" width="3.75" style="13" bestFit="1" customWidth="1"/>
    <col min="108" max="108" width="6.875" style="27" bestFit="1" customWidth="1"/>
    <col min="109" max="143" width="4.25" style="13" bestFit="1" customWidth="1"/>
    <col min="144" max="153" width="4.25" style="13" customWidth="1"/>
    <col min="154" max="154" width="3.875" style="13" bestFit="1" customWidth="1"/>
    <col min="155" max="155" width="4.25" style="13" customWidth="1"/>
    <col min="156" max="158" width="4.25" style="13" bestFit="1" customWidth="1"/>
    <col min="159" max="159" width="3.625" style="13" bestFit="1" customWidth="1"/>
    <col min="160" max="160" width="3.875" style="13" bestFit="1" customWidth="1"/>
    <col min="161" max="161" width="4.25" style="13" customWidth="1"/>
    <col min="162" max="16384" width="9" style="13"/>
  </cols>
  <sheetData>
    <row r="1" spans="1:16373" x14ac:dyDescent="0.55000000000000004">
      <c r="A1" s="26" t="s">
        <v>150</v>
      </c>
    </row>
    <row r="3" spans="1:16373" ht="21" customHeight="1" x14ac:dyDescent="0.55000000000000004">
      <c r="A3" s="453" t="s">
        <v>151</v>
      </c>
      <c r="B3" s="369" t="s">
        <v>95</v>
      </c>
      <c r="C3" s="409" t="s">
        <v>25</v>
      </c>
      <c r="D3" s="453" t="s">
        <v>26</v>
      </c>
      <c r="E3" s="369" t="s">
        <v>152</v>
      </c>
      <c r="F3" s="409" t="s">
        <v>27</v>
      </c>
      <c r="G3" s="369" t="s">
        <v>153</v>
      </c>
      <c r="H3" s="455" t="s">
        <v>154</v>
      </c>
      <c r="I3" s="458" t="s">
        <v>155</v>
      </c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58"/>
      <c r="AE3" s="458"/>
      <c r="AF3" s="458"/>
      <c r="AG3" s="458"/>
      <c r="AH3" s="458"/>
      <c r="AI3" s="458"/>
      <c r="AJ3" s="458"/>
      <c r="AK3" s="458"/>
      <c r="AL3" s="458"/>
      <c r="AM3" s="458"/>
      <c r="AN3" s="458"/>
      <c r="AO3" s="458"/>
      <c r="AP3" s="458"/>
      <c r="AQ3" s="458"/>
      <c r="AR3" s="458"/>
      <c r="AS3" s="458"/>
      <c r="AT3" s="458"/>
      <c r="AU3" s="458"/>
      <c r="AV3" s="458"/>
      <c r="AW3" s="458"/>
      <c r="AX3" s="458"/>
      <c r="AY3" s="458"/>
      <c r="AZ3" s="458"/>
      <c r="BA3" s="450" t="s">
        <v>123</v>
      </c>
      <c r="BB3" s="451" t="s">
        <v>156</v>
      </c>
      <c r="BC3" s="459" t="s">
        <v>157</v>
      </c>
      <c r="BD3" s="459"/>
      <c r="BE3" s="459"/>
      <c r="BF3" s="459"/>
      <c r="BG3" s="459"/>
      <c r="BH3" s="459"/>
      <c r="BI3" s="459"/>
      <c r="BJ3" s="459"/>
      <c r="BK3" s="459"/>
      <c r="BL3" s="459"/>
      <c r="BM3" s="459"/>
      <c r="BN3" s="459"/>
      <c r="BO3" s="459"/>
      <c r="BP3" s="459"/>
      <c r="BQ3" s="459"/>
      <c r="BR3" s="459"/>
      <c r="BS3" s="459"/>
      <c r="BT3" s="459"/>
      <c r="BU3" s="459"/>
      <c r="BV3" s="459"/>
      <c r="BW3" s="459"/>
      <c r="BX3" s="459"/>
      <c r="BY3" s="459"/>
      <c r="BZ3" s="459"/>
      <c r="CA3" s="459"/>
      <c r="CB3" s="459"/>
      <c r="CC3" s="459"/>
      <c r="CD3" s="459"/>
      <c r="CE3" s="459"/>
      <c r="CF3" s="459"/>
      <c r="CG3" s="459"/>
      <c r="CH3" s="459"/>
      <c r="CI3" s="459"/>
      <c r="CJ3" s="459"/>
      <c r="CK3" s="459"/>
      <c r="CL3" s="459"/>
      <c r="CM3" s="459"/>
      <c r="CN3" s="459"/>
      <c r="CO3" s="459"/>
      <c r="CP3" s="459"/>
      <c r="CQ3" s="459"/>
      <c r="CR3" s="459"/>
      <c r="CS3" s="459"/>
      <c r="CT3" s="459"/>
      <c r="CU3" s="459"/>
      <c r="CV3" s="459"/>
      <c r="CW3" s="459"/>
      <c r="CX3" s="459"/>
      <c r="CY3" s="459"/>
      <c r="CZ3" s="459"/>
      <c r="DA3" s="459"/>
      <c r="DB3" s="459"/>
      <c r="DC3" s="459"/>
      <c r="DD3" s="450" t="s">
        <v>123</v>
      </c>
      <c r="DE3" s="452" t="s">
        <v>158</v>
      </c>
      <c r="DF3" s="452"/>
      <c r="DG3" s="452"/>
      <c r="DH3" s="452"/>
      <c r="DI3" s="452"/>
      <c r="DJ3" s="452"/>
      <c r="DK3" s="452"/>
      <c r="DL3" s="452"/>
      <c r="DM3" s="452"/>
      <c r="DN3" s="452"/>
      <c r="DO3" s="452"/>
      <c r="DP3" s="452"/>
      <c r="DQ3" s="452"/>
      <c r="DR3" s="452"/>
      <c r="DS3" s="452"/>
      <c r="DT3" s="452"/>
      <c r="DU3" s="452"/>
      <c r="DV3" s="452"/>
      <c r="DW3" s="452"/>
      <c r="DX3" s="452"/>
      <c r="DY3" s="452"/>
      <c r="DZ3" s="452"/>
      <c r="EA3" s="452"/>
      <c r="EB3" s="452"/>
      <c r="EC3" s="452"/>
      <c r="ED3" s="452"/>
      <c r="EE3" s="452"/>
      <c r="EF3" s="452"/>
      <c r="EG3" s="452"/>
      <c r="EH3" s="452"/>
      <c r="EI3" s="452"/>
      <c r="EJ3" s="452"/>
      <c r="EK3" s="452"/>
      <c r="EL3" s="452"/>
      <c r="EM3" s="452"/>
      <c r="EN3" s="452"/>
      <c r="EO3" s="452"/>
      <c r="EP3" s="452"/>
      <c r="EQ3" s="452"/>
      <c r="ER3" s="452"/>
      <c r="ES3" s="452"/>
      <c r="ET3" s="452"/>
      <c r="EU3" s="452"/>
      <c r="EV3" s="452"/>
      <c r="EW3" s="452"/>
      <c r="EX3" s="452"/>
      <c r="EY3" s="452"/>
      <c r="EZ3" s="452"/>
      <c r="FA3" s="452"/>
      <c r="FB3" s="452"/>
      <c r="FC3" s="452"/>
      <c r="FD3" s="452"/>
      <c r="FE3" s="452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</row>
    <row r="4" spans="1:16373" ht="21" customHeight="1" x14ac:dyDescent="0.55000000000000004">
      <c r="A4" s="367"/>
      <c r="B4" s="370"/>
      <c r="C4" s="370"/>
      <c r="D4" s="367"/>
      <c r="E4" s="387"/>
      <c r="F4" s="370"/>
      <c r="G4" s="387"/>
      <c r="H4" s="456"/>
      <c r="I4" s="434" t="s">
        <v>142</v>
      </c>
      <c r="J4" s="434" t="s">
        <v>0</v>
      </c>
      <c r="K4" s="434" t="s">
        <v>4</v>
      </c>
      <c r="L4" s="434" t="s">
        <v>5</v>
      </c>
      <c r="M4" s="434" t="s">
        <v>6</v>
      </c>
      <c r="N4" s="434" t="s">
        <v>7</v>
      </c>
      <c r="O4" s="434" t="s">
        <v>143</v>
      </c>
      <c r="P4" s="434" t="s">
        <v>92</v>
      </c>
      <c r="Q4" s="434" t="s">
        <v>89</v>
      </c>
      <c r="R4" s="434" t="s">
        <v>91</v>
      </c>
      <c r="S4" s="434" t="s">
        <v>90</v>
      </c>
      <c r="T4" s="434" t="s">
        <v>53</v>
      </c>
      <c r="U4" s="434" t="s">
        <v>54</v>
      </c>
      <c r="V4" s="434" t="s">
        <v>55</v>
      </c>
      <c r="W4" s="434" t="s">
        <v>56</v>
      </c>
      <c r="X4" s="434" t="s">
        <v>57</v>
      </c>
      <c r="Y4" s="434" t="s">
        <v>58</v>
      </c>
      <c r="Z4" s="434" t="s">
        <v>144</v>
      </c>
      <c r="AA4" s="434" t="s">
        <v>60</v>
      </c>
      <c r="AB4" s="434" t="s">
        <v>61</v>
      </c>
      <c r="AC4" s="434" t="s">
        <v>62</v>
      </c>
      <c r="AD4" s="434" t="s">
        <v>63</v>
      </c>
      <c r="AE4" s="434" t="s">
        <v>64</v>
      </c>
      <c r="AF4" s="434" t="s">
        <v>65</v>
      </c>
      <c r="AG4" s="434" t="s">
        <v>66</v>
      </c>
      <c r="AH4" s="434" t="s">
        <v>67</v>
      </c>
      <c r="AI4" s="434" t="s">
        <v>68</v>
      </c>
      <c r="AJ4" s="434" t="s">
        <v>69</v>
      </c>
      <c r="AK4" s="434" t="s">
        <v>70</v>
      </c>
      <c r="AL4" s="434" t="s">
        <v>71</v>
      </c>
      <c r="AM4" s="434" t="s">
        <v>145</v>
      </c>
      <c r="AN4" s="434" t="s">
        <v>73</v>
      </c>
      <c r="AO4" s="434" t="s">
        <v>146</v>
      </c>
      <c r="AP4" s="434" t="s">
        <v>75</v>
      </c>
      <c r="AQ4" s="434" t="s">
        <v>76</v>
      </c>
      <c r="AR4" s="436" t="s">
        <v>77</v>
      </c>
      <c r="AS4" s="436" t="s">
        <v>78</v>
      </c>
      <c r="AT4" s="436" t="s">
        <v>79</v>
      </c>
      <c r="AU4" s="436" t="s">
        <v>80</v>
      </c>
      <c r="AV4" s="436" t="s">
        <v>81</v>
      </c>
      <c r="AW4" s="440" t="str">
        <f>'แบบ 2 (Stวิชาเอก)'!B56</f>
        <v>พาณิชยกรรม/การจัดการทั่วไป</v>
      </c>
      <c r="AX4" s="440" t="str">
        <f>'แบบ 2 (Stวิชาเอก)'!B57</f>
        <v>การศึกษาพิเศษ</v>
      </c>
      <c r="AY4" s="440" t="str">
        <f>'แบบ 2 (Stวิชาเอก)'!B58</f>
        <v>อื่นๆ (....................................)</v>
      </c>
      <c r="AZ4" s="454" t="s">
        <v>159</v>
      </c>
      <c r="BA4" s="450"/>
      <c r="BB4" s="451"/>
      <c r="BC4" s="434" t="s">
        <v>142</v>
      </c>
      <c r="BD4" s="434" t="s">
        <v>0</v>
      </c>
      <c r="BE4" s="434" t="s">
        <v>4</v>
      </c>
      <c r="BF4" s="434" t="s">
        <v>5</v>
      </c>
      <c r="BG4" s="434" t="s">
        <v>6</v>
      </c>
      <c r="BH4" s="434" t="s">
        <v>7</v>
      </c>
      <c r="BI4" s="434" t="s">
        <v>143</v>
      </c>
      <c r="BJ4" s="434" t="s">
        <v>92</v>
      </c>
      <c r="BK4" s="434" t="s">
        <v>89</v>
      </c>
      <c r="BL4" s="434" t="s">
        <v>91</v>
      </c>
      <c r="BM4" s="434" t="s">
        <v>90</v>
      </c>
      <c r="BN4" s="434" t="s">
        <v>53</v>
      </c>
      <c r="BO4" s="434" t="s">
        <v>54</v>
      </c>
      <c r="BP4" s="434" t="s">
        <v>55</v>
      </c>
      <c r="BQ4" s="434" t="s">
        <v>56</v>
      </c>
      <c r="BR4" s="434" t="s">
        <v>57</v>
      </c>
      <c r="BS4" s="434" t="s">
        <v>58</v>
      </c>
      <c r="BT4" s="434" t="s">
        <v>144</v>
      </c>
      <c r="BU4" s="434" t="s">
        <v>60</v>
      </c>
      <c r="BV4" s="434" t="s">
        <v>61</v>
      </c>
      <c r="BW4" s="434" t="s">
        <v>62</v>
      </c>
      <c r="BX4" s="434" t="s">
        <v>63</v>
      </c>
      <c r="BY4" s="434" t="s">
        <v>64</v>
      </c>
      <c r="BZ4" s="434" t="s">
        <v>65</v>
      </c>
      <c r="CA4" s="434" t="s">
        <v>66</v>
      </c>
      <c r="CB4" s="434" t="s">
        <v>67</v>
      </c>
      <c r="CC4" s="434" t="s">
        <v>68</v>
      </c>
      <c r="CD4" s="434" t="s">
        <v>69</v>
      </c>
      <c r="CE4" s="434" t="s">
        <v>70</v>
      </c>
      <c r="CF4" s="434" t="s">
        <v>71</v>
      </c>
      <c r="CG4" s="434" t="s">
        <v>145</v>
      </c>
      <c r="CH4" s="434" t="s">
        <v>73</v>
      </c>
      <c r="CI4" s="434" t="s">
        <v>146</v>
      </c>
      <c r="CJ4" s="434" t="s">
        <v>75</v>
      </c>
      <c r="CK4" s="434" t="s">
        <v>76</v>
      </c>
      <c r="CL4" s="436" t="s">
        <v>77</v>
      </c>
      <c r="CM4" s="436" t="s">
        <v>78</v>
      </c>
      <c r="CN4" s="436" t="s">
        <v>79</v>
      </c>
      <c r="CO4" s="436" t="s">
        <v>80</v>
      </c>
      <c r="CP4" s="436" t="s">
        <v>81</v>
      </c>
      <c r="CQ4" s="440" t="str">
        <f>'แบบ 2 (Stวิชาเอก)'!B56</f>
        <v>พาณิชยกรรม/การจัดการทั่วไป</v>
      </c>
      <c r="CR4" s="440" t="str">
        <f>'แบบ 2 (Stวิชาเอก)'!B57</f>
        <v>การศึกษาพิเศษ</v>
      </c>
      <c r="CS4" s="440" t="str">
        <f>'แบบ 2 (Stวิชาเอก)'!B58</f>
        <v>อื่นๆ (....................................)</v>
      </c>
      <c r="CT4" s="442" t="s">
        <v>147</v>
      </c>
      <c r="CU4" s="445" t="s">
        <v>148</v>
      </c>
      <c r="CV4" s="437" t="s">
        <v>88</v>
      </c>
      <c r="CW4" s="437" t="s">
        <v>132</v>
      </c>
      <c r="CX4" s="437" t="s">
        <v>134</v>
      </c>
      <c r="CY4" s="449" t="str">
        <f>'แบบ 2 (Stวิชาเอก)'!B64</f>
        <v>อื่นๆ (....................................)</v>
      </c>
      <c r="CZ4" s="449" t="str">
        <f>'แบบ 2 (Stวิชาเอก)'!B65</f>
        <v>อื่นๆ (....................................)</v>
      </c>
      <c r="DA4" s="449" t="str">
        <f>'แบบ 2 (Stวิชาเอก)'!B66</f>
        <v>อื่นๆ (....................................)</v>
      </c>
      <c r="DB4" s="445" t="s">
        <v>149</v>
      </c>
      <c r="DC4" s="451" t="s">
        <v>140</v>
      </c>
      <c r="DD4" s="450"/>
      <c r="DE4" s="434" t="s">
        <v>142</v>
      </c>
      <c r="DF4" s="434" t="s">
        <v>0</v>
      </c>
      <c r="DG4" s="434" t="s">
        <v>4</v>
      </c>
      <c r="DH4" s="434" t="s">
        <v>5</v>
      </c>
      <c r="DI4" s="434" t="s">
        <v>6</v>
      </c>
      <c r="DJ4" s="434" t="s">
        <v>7</v>
      </c>
      <c r="DK4" s="434" t="s">
        <v>143</v>
      </c>
      <c r="DL4" s="434" t="s">
        <v>92</v>
      </c>
      <c r="DM4" s="434" t="s">
        <v>89</v>
      </c>
      <c r="DN4" s="434" t="s">
        <v>91</v>
      </c>
      <c r="DO4" s="434" t="s">
        <v>90</v>
      </c>
      <c r="DP4" s="434" t="s">
        <v>53</v>
      </c>
      <c r="DQ4" s="434" t="s">
        <v>54</v>
      </c>
      <c r="DR4" s="434" t="s">
        <v>55</v>
      </c>
      <c r="DS4" s="434" t="s">
        <v>56</v>
      </c>
      <c r="DT4" s="434" t="s">
        <v>57</v>
      </c>
      <c r="DU4" s="434" t="s">
        <v>58</v>
      </c>
      <c r="DV4" s="434" t="s">
        <v>144</v>
      </c>
      <c r="DW4" s="434" t="s">
        <v>60</v>
      </c>
      <c r="DX4" s="434" t="s">
        <v>61</v>
      </c>
      <c r="DY4" s="434" t="s">
        <v>62</v>
      </c>
      <c r="DZ4" s="434" t="s">
        <v>63</v>
      </c>
      <c r="EA4" s="434" t="s">
        <v>64</v>
      </c>
      <c r="EB4" s="434" t="s">
        <v>65</v>
      </c>
      <c r="EC4" s="434" t="s">
        <v>66</v>
      </c>
      <c r="ED4" s="434" t="s">
        <v>67</v>
      </c>
      <c r="EE4" s="434" t="s">
        <v>68</v>
      </c>
      <c r="EF4" s="434" t="s">
        <v>69</v>
      </c>
      <c r="EG4" s="434" t="s">
        <v>70</v>
      </c>
      <c r="EH4" s="434" t="s">
        <v>71</v>
      </c>
      <c r="EI4" s="434" t="s">
        <v>145</v>
      </c>
      <c r="EJ4" s="434" t="s">
        <v>73</v>
      </c>
      <c r="EK4" s="434" t="s">
        <v>146</v>
      </c>
      <c r="EL4" s="434" t="s">
        <v>75</v>
      </c>
      <c r="EM4" s="434" t="s">
        <v>76</v>
      </c>
      <c r="EN4" s="436" t="s">
        <v>77</v>
      </c>
      <c r="EO4" s="436" t="s">
        <v>78</v>
      </c>
      <c r="EP4" s="436" t="s">
        <v>79</v>
      </c>
      <c r="EQ4" s="436" t="s">
        <v>80</v>
      </c>
      <c r="ER4" s="436" t="s">
        <v>81</v>
      </c>
      <c r="ES4" s="440" t="str">
        <f>'แบบ 2 (Stวิชาเอก)'!B56</f>
        <v>พาณิชยกรรม/การจัดการทั่วไป</v>
      </c>
      <c r="ET4" s="440" t="str">
        <f>'แบบ 2 (Stวิชาเอก)'!B57</f>
        <v>การศึกษาพิเศษ</v>
      </c>
      <c r="EU4" s="440" t="str">
        <f>'แบบ 2 (Stวิชาเอก)'!B58</f>
        <v>อื่นๆ (....................................)</v>
      </c>
      <c r="EV4" s="442" t="s">
        <v>147</v>
      </c>
      <c r="EW4" s="445" t="s">
        <v>148</v>
      </c>
      <c r="EX4" s="437" t="s">
        <v>88</v>
      </c>
      <c r="EY4" s="437" t="s">
        <v>132</v>
      </c>
      <c r="EZ4" s="437" t="s">
        <v>134</v>
      </c>
      <c r="FA4" s="449" t="str">
        <f>'แบบ 2 (Stวิชาเอก)'!B64</f>
        <v>อื่นๆ (....................................)</v>
      </c>
      <c r="FB4" s="449" t="str">
        <f>'แบบ 2 (Stวิชาเอก)'!B65</f>
        <v>อื่นๆ (....................................)</v>
      </c>
      <c r="FC4" s="449" t="str">
        <f>'แบบ 2 (Stวิชาเอก)'!B66</f>
        <v>อื่นๆ (....................................)</v>
      </c>
      <c r="FD4" s="445" t="s">
        <v>149</v>
      </c>
      <c r="FE4" s="448" t="s">
        <v>140</v>
      </c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  <c r="XES4" s="20"/>
    </row>
    <row r="5" spans="1:16373" ht="21" customHeight="1" x14ac:dyDescent="0.55000000000000004">
      <c r="A5" s="367"/>
      <c r="B5" s="370"/>
      <c r="C5" s="370"/>
      <c r="D5" s="367"/>
      <c r="E5" s="387"/>
      <c r="F5" s="370"/>
      <c r="G5" s="387"/>
      <c r="H5" s="456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41"/>
      <c r="AS5" s="441"/>
      <c r="AT5" s="441"/>
      <c r="AU5" s="441"/>
      <c r="AV5" s="441"/>
      <c r="AW5" s="441"/>
      <c r="AX5" s="441"/>
      <c r="AY5" s="441"/>
      <c r="AZ5" s="454"/>
      <c r="BA5" s="450"/>
      <c r="BB5" s="451"/>
      <c r="BC5" s="435"/>
      <c r="BD5" s="435"/>
      <c r="BE5" s="435"/>
      <c r="BF5" s="435"/>
      <c r="BG5" s="435"/>
      <c r="BH5" s="435"/>
      <c r="BI5" s="435"/>
      <c r="BJ5" s="435"/>
      <c r="BK5" s="435"/>
      <c r="BL5" s="435"/>
      <c r="BM5" s="435"/>
      <c r="BN5" s="435"/>
      <c r="BO5" s="435"/>
      <c r="BP5" s="435"/>
      <c r="BQ5" s="435"/>
      <c r="BR5" s="435"/>
      <c r="BS5" s="435"/>
      <c r="BT5" s="435"/>
      <c r="BU5" s="435"/>
      <c r="BV5" s="435"/>
      <c r="BW5" s="435"/>
      <c r="BX5" s="435"/>
      <c r="BY5" s="435"/>
      <c r="BZ5" s="435"/>
      <c r="CA5" s="435"/>
      <c r="CB5" s="435"/>
      <c r="CC5" s="435"/>
      <c r="CD5" s="435"/>
      <c r="CE5" s="435"/>
      <c r="CF5" s="435"/>
      <c r="CG5" s="435"/>
      <c r="CH5" s="435"/>
      <c r="CI5" s="435"/>
      <c r="CJ5" s="435"/>
      <c r="CK5" s="435"/>
      <c r="CL5" s="441"/>
      <c r="CM5" s="441"/>
      <c r="CN5" s="441"/>
      <c r="CO5" s="441"/>
      <c r="CP5" s="441"/>
      <c r="CQ5" s="441"/>
      <c r="CR5" s="441"/>
      <c r="CS5" s="441"/>
      <c r="CT5" s="443"/>
      <c r="CU5" s="446"/>
      <c r="CV5" s="438"/>
      <c r="CW5" s="438"/>
      <c r="CX5" s="438"/>
      <c r="CY5" s="438"/>
      <c r="CZ5" s="438"/>
      <c r="DA5" s="438"/>
      <c r="DB5" s="446"/>
      <c r="DC5" s="451"/>
      <c r="DD5" s="450"/>
      <c r="DE5" s="435"/>
      <c r="DF5" s="435"/>
      <c r="DG5" s="435"/>
      <c r="DH5" s="435"/>
      <c r="DI5" s="435"/>
      <c r="DJ5" s="435"/>
      <c r="DK5" s="435"/>
      <c r="DL5" s="435"/>
      <c r="DM5" s="435"/>
      <c r="DN5" s="435"/>
      <c r="DO5" s="435"/>
      <c r="DP5" s="435"/>
      <c r="DQ5" s="435"/>
      <c r="DR5" s="435"/>
      <c r="DS5" s="435"/>
      <c r="DT5" s="435"/>
      <c r="DU5" s="435"/>
      <c r="DV5" s="435"/>
      <c r="DW5" s="435"/>
      <c r="DX5" s="435"/>
      <c r="DY5" s="435"/>
      <c r="DZ5" s="435"/>
      <c r="EA5" s="435"/>
      <c r="EB5" s="435"/>
      <c r="EC5" s="435"/>
      <c r="ED5" s="435"/>
      <c r="EE5" s="435"/>
      <c r="EF5" s="435"/>
      <c r="EG5" s="435"/>
      <c r="EH5" s="435"/>
      <c r="EI5" s="435"/>
      <c r="EJ5" s="435"/>
      <c r="EK5" s="435"/>
      <c r="EL5" s="435"/>
      <c r="EM5" s="435"/>
      <c r="EN5" s="441"/>
      <c r="EO5" s="441"/>
      <c r="EP5" s="441"/>
      <c r="EQ5" s="441"/>
      <c r="ER5" s="441"/>
      <c r="ES5" s="441"/>
      <c r="ET5" s="441"/>
      <c r="EU5" s="441"/>
      <c r="EV5" s="443"/>
      <c r="EW5" s="446"/>
      <c r="EX5" s="438"/>
      <c r="EY5" s="438"/>
      <c r="EZ5" s="438"/>
      <c r="FA5" s="438"/>
      <c r="FB5" s="438"/>
      <c r="FC5" s="438"/>
      <c r="FD5" s="446"/>
      <c r="FE5" s="448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</row>
    <row r="6" spans="1:16373" x14ac:dyDescent="0.55000000000000004">
      <c r="A6" s="367"/>
      <c r="B6" s="370"/>
      <c r="C6" s="370"/>
      <c r="D6" s="367"/>
      <c r="E6" s="387"/>
      <c r="F6" s="370"/>
      <c r="G6" s="387"/>
      <c r="H6" s="456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5"/>
      <c r="AL6" s="435"/>
      <c r="AM6" s="435"/>
      <c r="AN6" s="435"/>
      <c r="AO6" s="435"/>
      <c r="AP6" s="435"/>
      <c r="AQ6" s="435"/>
      <c r="AR6" s="441"/>
      <c r="AS6" s="441"/>
      <c r="AT6" s="441"/>
      <c r="AU6" s="441"/>
      <c r="AV6" s="441"/>
      <c r="AW6" s="441"/>
      <c r="AX6" s="441"/>
      <c r="AY6" s="441"/>
      <c r="AZ6" s="454"/>
      <c r="BA6" s="450"/>
      <c r="BB6" s="451"/>
      <c r="BC6" s="435"/>
      <c r="BD6" s="435"/>
      <c r="BE6" s="435"/>
      <c r="BF6" s="435"/>
      <c r="BG6" s="435"/>
      <c r="BH6" s="435"/>
      <c r="BI6" s="435"/>
      <c r="BJ6" s="435"/>
      <c r="BK6" s="435"/>
      <c r="BL6" s="435"/>
      <c r="BM6" s="435"/>
      <c r="BN6" s="435"/>
      <c r="BO6" s="435"/>
      <c r="BP6" s="435"/>
      <c r="BQ6" s="435"/>
      <c r="BR6" s="435"/>
      <c r="BS6" s="435"/>
      <c r="BT6" s="435"/>
      <c r="BU6" s="435"/>
      <c r="BV6" s="435"/>
      <c r="BW6" s="435"/>
      <c r="BX6" s="435"/>
      <c r="BY6" s="435"/>
      <c r="BZ6" s="435"/>
      <c r="CA6" s="435"/>
      <c r="CB6" s="435"/>
      <c r="CC6" s="435"/>
      <c r="CD6" s="435"/>
      <c r="CE6" s="435"/>
      <c r="CF6" s="435"/>
      <c r="CG6" s="435"/>
      <c r="CH6" s="435"/>
      <c r="CI6" s="435"/>
      <c r="CJ6" s="435"/>
      <c r="CK6" s="435"/>
      <c r="CL6" s="441"/>
      <c r="CM6" s="441"/>
      <c r="CN6" s="441"/>
      <c r="CO6" s="441"/>
      <c r="CP6" s="441"/>
      <c r="CQ6" s="441"/>
      <c r="CR6" s="441"/>
      <c r="CS6" s="441"/>
      <c r="CT6" s="443"/>
      <c r="CU6" s="446"/>
      <c r="CV6" s="438"/>
      <c r="CW6" s="438"/>
      <c r="CX6" s="438"/>
      <c r="CY6" s="438"/>
      <c r="CZ6" s="438"/>
      <c r="DA6" s="438"/>
      <c r="DB6" s="446"/>
      <c r="DC6" s="451"/>
      <c r="DD6" s="450"/>
      <c r="DE6" s="435"/>
      <c r="DF6" s="435"/>
      <c r="DG6" s="435"/>
      <c r="DH6" s="435"/>
      <c r="DI6" s="435"/>
      <c r="DJ6" s="435"/>
      <c r="DK6" s="435"/>
      <c r="DL6" s="435"/>
      <c r="DM6" s="435"/>
      <c r="DN6" s="435"/>
      <c r="DO6" s="435"/>
      <c r="DP6" s="435"/>
      <c r="DQ6" s="435"/>
      <c r="DR6" s="435"/>
      <c r="DS6" s="435"/>
      <c r="DT6" s="435"/>
      <c r="DU6" s="435"/>
      <c r="DV6" s="435"/>
      <c r="DW6" s="435"/>
      <c r="DX6" s="435"/>
      <c r="DY6" s="435"/>
      <c r="DZ6" s="435"/>
      <c r="EA6" s="435"/>
      <c r="EB6" s="435"/>
      <c r="EC6" s="435"/>
      <c r="ED6" s="435"/>
      <c r="EE6" s="435"/>
      <c r="EF6" s="435"/>
      <c r="EG6" s="435"/>
      <c r="EH6" s="435"/>
      <c r="EI6" s="435"/>
      <c r="EJ6" s="435"/>
      <c r="EK6" s="435"/>
      <c r="EL6" s="435"/>
      <c r="EM6" s="435"/>
      <c r="EN6" s="441"/>
      <c r="EO6" s="441"/>
      <c r="EP6" s="441"/>
      <c r="EQ6" s="441"/>
      <c r="ER6" s="441"/>
      <c r="ES6" s="441"/>
      <c r="ET6" s="441"/>
      <c r="EU6" s="441"/>
      <c r="EV6" s="443"/>
      <c r="EW6" s="446"/>
      <c r="EX6" s="438"/>
      <c r="EY6" s="438"/>
      <c r="EZ6" s="438"/>
      <c r="FA6" s="438"/>
      <c r="FB6" s="438"/>
      <c r="FC6" s="438"/>
      <c r="FD6" s="446"/>
      <c r="FE6" s="448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</row>
    <row r="7" spans="1:16373" x14ac:dyDescent="0.55000000000000004">
      <c r="A7" s="367"/>
      <c r="B7" s="370"/>
      <c r="C7" s="370"/>
      <c r="D7" s="367"/>
      <c r="E7" s="387"/>
      <c r="F7" s="370"/>
      <c r="G7" s="387"/>
      <c r="H7" s="45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436"/>
      <c r="AM7" s="436"/>
      <c r="AN7" s="436"/>
      <c r="AO7" s="436"/>
      <c r="AP7" s="436"/>
      <c r="AQ7" s="436"/>
      <c r="AR7" s="434"/>
      <c r="AS7" s="434"/>
      <c r="AT7" s="434"/>
      <c r="AU7" s="434"/>
      <c r="AV7" s="434"/>
      <c r="AW7" s="434"/>
      <c r="AX7" s="434"/>
      <c r="AY7" s="434"/>
      <c r="AZ7" s="454"/>
      <c r="BA7" s="450"/>
      <c r="BB7" s="451"/>
      <c r="BC7" s="436"/>
      <c r="BD7" s="436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436"/>
      <c r="BX7" s="436"/>
      <c r="BY7" s="436"/>
      <c r="BZ7" s="436"/>
      <c r="CA7" s="436"/>
      <c r="CB7" s="436"/>
      <c r="CC7" s="436"/>
      <c r="CD7" s="436"/>
      <c r="CE7" s="436"/>
      <c r="CF7" s="436"/>
      <c r="CG7" s="436"/>
      <c r="CH7" s="436"/>
      <c r="CI7" s="436"/>
      <c r="CJ7" s="436"/>
      <c r="CK7" s="436"/>
      <c r="CL7" s="434"/>
      <c r="CM7" s="434"/>
      <c r="CN7" s="434"/>
      <c r="CO7" s="434"/>
      <c r="CP7" s="434"/>
      <c r="CQ7" s="434"/>
      <c r="CR7" s="434"/>
      <c r="CS7" s="434"/>
      <c r="CT7" s="444"/>
      <c r="CU7" s="447"/>
      <c r="CV7" s="439"/>
      <c r="CW7" s="439"/>
      <c r="CX7" s="439"/>
      <c r="CY7" s="439"/>
      <c r="CZ7" s="439"/>
      <c r="DA7" s="439"/>
      <c r="DB7" s="447"/>
      <c r="DC7" s="451"/>
      <c r="DD7" s="450"/>
      <c r="DE7" s="436"/>
      <c r="DF7" s="436"/>
      <c r="DG7" s="436"/>
      <c r="DH7" s="436"/>
      <c r="DI7" s="436"/>
      <c r="DJ7" s="436"/>
      <c r="DK7" s="436"/>
      <c r="DL7" s="436"/>
      <c r="DM7" s="436"/>
      <c r="DN7" s="436"/>
      <c r="DO7" s="436"/>
      <c r="DP7" s="436"/>
      <c r="DQ7" s="436"/>
      <c r="DR7" s="436"/>
      <c r="DS7" s="436"/>
      <c r="DT7" s="436"/>
      <c r="DU7" s="436"/>
      <c r="DV7" s="436"/>
      <c r="DW7" s="436"/>
      <c r="DX7" s="436"/>
      <c r="DY7" s="436"/>
      <c r="DZ7" s="436"/>
      <c r="EA7" s="436"/>
      <c r="EB7" s="436"/>
      <c r="EC7" s="436"/>
      <c r="ED7" s="436"/>
      <c r="EE7" s="436"/>
      <c r="EF7" s="436"/>
      <c r="EG7" s="436"/>
      <c r="EH7" s="436"/>
      <c r="EI7" s="436"/>
      <c r="EJ7" s="436"/>
      <c r="EK7" s="436"/>
      <c r="EL7" s="436"/>
      <c r="EM7" s="436"/>
      <c r="EN7" s="434"/>
      <c r="EO7" s="434"/>
      <c r="EP7" s="434"/>
      <c r="EQ7" s="434"/>
      <c r="ER7" s="434"/>
      <c r="ES7" s="434"/>
      <c r="ET7" s="434"/>
      <c r="EU7" s="434"/>
      <c r="EV7" s="444"/>
      <c r="EW7" s="447"/>
      <c r="EX7" s="439"/>
      <c r="EY7" s="439"/>
      <c r="EZ7" s="439"/>
      <c r="FA7" s="439"/>
      <c r="FB7" s="439"/>
      <c r="FC7" s="439"/>
      <c r="FD7" s="447"/>
      <c r="FE7" s="448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</row>
    <row r="8" spans="1:16373" s="3" customFormat="1" x14ac:dyDescent="0.2">
      <c r="A8" s="368"/>
      <c r="B8" s="371"/>
      <c r="C8" s="371"/>
      <c r="D8" s="368"/>
      <c r="E8" s="388"/>
      <c r="F8" s="371"/>
      <c r="G8" s="388"/>
      <c r="H8" s="457"/>
      <c r="I8" s="43">
        <v>1</v>
      </c>
      <c r="J8" s="43">
        <v>2</v>
      </c>
      <c r="K8" s="43">
        <v>3</v>
      </c>
      <c r="L8" s="43">
        <v>4</v>
      </c>
      <c r="M8" s="43">
        <v>5</v>
      </c>
      <c r="N8" s="43">
        <v>6</v>
      </c>
      <c r="O8" s="43">
        <v>7</v>
      </c>
      <c r="P8" s="43">
        <v>8</v>
      </c>
      <c r="Q8" s="43">
        <v>9</v>
      </c>
      <c r="R8" s="43">
        <v>10</v>
      </c>
      <c r="S8" s="43">
        <v>11</v>
      </c>
      <c r="T8" s="43">
        <v>12</v>
      </c>
      <c r="U8" s="43">
        <v>13</v>
      </c>
      <c r="V8" s="43">
        <v>14</v>
      </c>
      <c r="W8" s="43">
        <v>15</v>
      </c>
      <c r="X8" s="43">
        <v>16</v>
      </c>
      <c r="Y8" s="43">
        <v>17</v>
      </c>
      <c r="Z8" s="43">
        <v>18</v>
      </c>
      <c r="AA8" s="43">
        <v>19</v>
      </c>
      <c r="AB8" s="43">
        <v>20</v>
      </c>
      <c r="AC8" s="43">
        <v>21</v>
      </c>
      <c r="AD8" s="43">
        <v>22</v>
      </c>
      <c r="AE8" s="43">
        <v>23</v>
      </c>
      <c r="AF8" s="43">
        <v>24</v>
      </c>
      <c r="AG8" s="43">
        <v>25</v>
      </c>
      <c r="AH8" s="43">
        <v>26</v>
      </c>
      <c r="AI8" s="43">
        <v>27</v>
      </c>
      <c r="AJ8" s="43">
        <v>28</v>
      </c>
      <c r="AK8" s="43">
        <v>29</v>
      </c>
      <c r="AL8" s="43">
        <v>30</v>
      </c>
      <c r="AM8" s="43">
        <v>31</v>
      </c>
      <c r="AN8" s="43">
        <v>32</v>
      </c>
      <c r="AO8" s="43">
        <v>33</v>
      </c>
      <c r="AP8" s="43">
        <v>34</v>
      </c>
      <c r="AQ8" s="43">
        <v>35</v>
      </c>
      <c r="AR8" s="43">
        <v>36</v>
      </c>
      <c r="AS8" s="43">
        <v>37</v>
      </c>
      <c r="AT8" s="43">
        <v>38</v>
      </c>
      <c r="AU8" s="43">
        <v>39</v>
      </c>
      <c r="AV8" s="43">
        <v>40</v>
      </c>
      <c r="AW8" s="43">
        <v>41</v>
      </c>
      <c r="AX8" s="43">
        <v>42</v>
      </c>
      <c r="AY8" s="43">
        <v>43</v>
      </c>
      <c r="AZ8" s="69"/>
      <c r="BA8" s="67"/>
      <c r="BB8" s="68"/>
      <c r="BC8" s="43">
        <v>1</v>
      </c>
      <c r="BD8" s="43">
        <v>2</v>
      </c>
      <c r="BE8" s="43">
        <v>3</v>
      </c>
      <c r="BF8" s="43">
        <v>4</v>
      </c>
      <c r="BG8" s="43">
        <v>5</v>
      </c>
      <c r="BH8" s="43">
        <v>6</v>
      </c>
      <c r="BI8" s="43">
        <v>7</v>
      </c>
      <c r="BJ8" s="43">
        <v>8</v>
      </c>
      <c r="BK8" s="43">
        <v>9</v>
      </c>
      <c r="BL8" s="43">
        <v>10</v>
      </c>
      <c r="BM8" s="43">
        <v>11</v>
      </c>
      <c r="BN8" s="43">
        <v>12</v>
      </c>
      <c r="BO8" s="43">
        <v>13</v>
      </c>
      <c r="BP8" s="43">
        <v>14</v>
      </c>
      <c r="BQ8" s="43">
        <v>15</v>
      </c>
      <c r="BR8" s="43">
        <v>16</v>
      </c>
      <c r="BS8" s="43">
        <v>17</v>
      </c>
      <c r="BT8" s="43">
        <v>18</v>
      </c>
      <c r="BU8" s="43">
        <v>19</v>
      </c>
      <c r="BV8" s="43">
        <v>20</v>
      </c>
      <c r="BW8" s="43">
        <v>21</v>
      </c>
      <c r="BX8" s="43">
        <v>22</v>
      </c>
      <c r="BY8" s="43">
        <v>23</v>
      </c>
      <c r="BZ8" s="43">
        <v>24</v>
      </c>
      <c r="CA8" s="43">
        <v>25</v>
      </c>
      <c r="CB8" s="43">
        <v>26</v>
      </c>
      <c r="CC8" s="43">
        <v>27</v>
      </c>
      <c r="CD8" s="43">
        <v>28</v>
      </c>
      <c r="CE8" s="43">
        <v>29</v>
      </c>
      <c r="CF8" s="43">
        <v>30</v>
      </c>
      <c r="CG8" s="43">
        <v>31</v>
      </c>
      <c r="CH8" s="43">
        <v>32</v>
      </c>
      <c r="CI8" s="43">
        <v>33</v>
      </c>
      <c r="CJ8" s="43">
        <v>34</v>
      </c>
      <c r="CK8" s="43">
        <v>35</v>
      </c>
      <c r="CL8" s="43">
        <v>36</v>
      </c>
      <c r="CM8" s="43">
        <v>37</v>
      </c>
      <c r="CN8" s="43">
        <v>38</v>
      </c>
      <c r="CO8" s="43">
        <v>39</v>
      </c>
      <c r="CP8" s="43">
        <v>40</v>
      </c>
      <c r="CQ8" s="43">
        <v>41</v>
      </c>
      <c r="CR8" s="43">
        <v>42</v>
      </c>
      <c r="CS8" s="43">
        <v>43</v>
      </c>
      <c r="CT8" s="44"/>
      <c r="CU8" s="45"/>
      <c r="CV8" s="46">
        <v>1</v>
      </c>
      <c r="CW8" s="46">
        <v>2</v>
      </c>
      <c r="CX8" s="46">
        <v>3</v>
      </c>
      <c r="CY8" s="46">
        <v>4</v>
      </c>
      <c r="CZ8" s="46">
        <v>5</v>
      </c>
      <c r="DA8" s="46">
        <v>6</v>
      </c>
      <c r="DB8" s="45"/>
      <c r="DC8" s="68"/>
      <c r="DD8" s="67"/>
      <c r="DE8" s="43">
        <v>1</v>
      </c>
      <c r="DF8" s="43">
        <v>2</v>
      </c>
      <c r="DG8" s="43">
        <v>3</v>
      </c>
      <c r="DH8" s="43">
        <v>4</v>
      </c>
      <c r="DI8" s="43">
        <v>5</v>
      </c>
      <c r="DJ8" s="43">
        <v>6</v>
      </c>
      <c r="DK8" s="43">
        <v>7</v>
      </c>
      <c r="DL8" s="43">
        <v>8</v>
      </c>
      <c r="DM8" s="43">
        <v>9</v>
      </c>
      <c r="DN8" s="43">
        <v>10</v>
      </c>
      <c r="DO8" s="43">
        <v>11</v>
      </c>
      <c r="DP8" s="43">
        <v>12</v>
      </c>
      <c r="DQ8" s="43">
        <v>13</v>
      </c>
      <c r="DR8" s="43">
        <v>14</v>
      </c>
      <c r="DS8" s="43">
        <v>15</v>
      </c>
      <c r="DT8" s="43">
        <v>16</v>
      </c>
      <c r="DU8" s="43">
        <v>17</v>
      </c>
      <c r="DV8" s="43">
        <v>18</v>
      </c>
      <c r="DW8" s="43">
        <v>19</v>
      </c>
      <c r="DX8" s="43">
        <v>20</v>
      </c>
      <c r="DY8" s="43">
        <v>21</v>
      </c>
      <c r="DZ8" s="43">
        <v>22</v>
      </c>
      <c r="EA8" s="43">
        <v>23</v>
      </c>
      <c r="EB8" s="43">
        <v>24</v>
      </c>
      <c r="EC8" s="43">
        <v>25</v>
      </c>
      <c r="ED8" s="43">
        <v>26</v>
      </c>
      <c r="EE8" s="43">
        <v>27</v>
      </c>
      <c r="EF8" s="43">
        <v>28</v>
      </c>
      <c r="EG8" s="43">
        <v>29</v>
      </c>
      <c r="EH8" s="43">
        <v>30</v>
      </c>
      <c r="EI8" s="43">
        <v>31</v>
      </c>
      <c r="EJ8" s="43">
        <v>32</v>
      </c>
      <c r="EK8" s="43">
        <v>33</v>
      </c>
      <c r="EL8" s="43">
        <v>34</v>
      </c>
      <c r="EM8" s="43">
        <v>35</v>
      </c>
      <c r="EN8" s="43">
        <v>36</v>
      </c>
      <c r="EO8" s="43">
        <v>37</v>
      </c>
      <c r="EP8" s="43">
        <v>38</v>
      </c>
      <c r="EQ8" s="43">
        <v>39</v>
      </c>
      <c r="ER8" s="43">
        <v>40</v>
      </c>
      <c r="ES8" s="43">
        <v>41</v>
      </c>
      <c r="ET8" s="43">
        <v>42</v>
      </c>
      <c r="EU8" s="43">
        <v>43</v>
      </c>
      <c r="EV8" s="44"/>
      <c r="EW8" s="45"/>
      <c r="EX8" s="46">
        <v>1</v>
      </c>
      <c r="EY8" s="46">
        <v>2</v>
      </c>
      <c r="EZ8" s="46">
        <v>3</v>
      </c>
      <c r="FA8" s="46">
        <v>4</v>
      </c>
      <c r="FB8" s="46">
        <v>5</v>
      </c>
      <c r="FC8" s="46">
        <v>6</v>
      </c>
      <c r="FD8" s="45"/>
      <c r="FE8" s="66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</row>
    <row r="9" spans="1:16373" s="23" customFormat="1" x14ac:dyDescent="0.2">
      <c r="A9" s="10" t="str">
        <f>'แบบ 1 (ปริมาณงาน)'!A10</f>
        <v>สพม.จบตร</v>
      </c>
      <c r="B9" s="10">
        <f>'แบบ 1 (ปริมาณงาน)'!B10</f>
        <v>22022003</v>
      </c>
      <c r="C9" s="34" t="str">
        <f>'แบบ 1 (ปริมาณงาน)'!C10</f>
        <v>หนองตาคงพิทยาคาร</v>
      </c>
      <c r="D9" s="35" t="str">
        <f>'แบบ 1 (ปริมาณงาน)'!D10</f>
        <v>หนองตาคง</v>
      </c>
      <c r="E9" s="35" t="str">
        <f>'แบบ 1 (ปริมาณงาน)'!E10</f>
        <v>โป่งน้ำร้อน</v>
      </c>
      <c r="F9" s="35" t="str">
        <f>'แบบ 1 (ปริมาณงาน)'!F10</f>
        <v>จันทบุรี</v>
      </c>
      <c r="G9" s="35" t="str">
        <f>'แบบ 1 (ปริมาณงาน)'!G10</f>
        <v>มัธยมศึกษา</v>
      </c>
      <c r="H9" s="10">
        <f>'แบบ 2 (Stวิชาเอก)'!C9</f>
        <v>34</v>
      </c>
      <c r="I9" s="10">
        <f>'แบบ 2 (Stวิชาเอก)'!C16</f>
        <v>0</v>
      </c>
      <c r="J9" s="10">
        <f>'แบบ 2 (Stวิชาเอก)'!C17</f>
        <v>0</v>
      </c>
      <c r="K9" s="10">
        <f>'แบบ 2 (Stวิชาเอก)'!C18</f>
        <v>4</v>
      </c>
      <c r="L9" s="10">
        <f>'แบบ 2 (Stวิชาเอก)'!C19</f>
        <v>4</v>
      </c>
      <c r="M9" s="10">
        <f>'แบบ 2 (Stวิชาเอก)'!C20</f>
        <v>4</v>
      </c>
      <c r="N9" s="10">
        <f>'แบบ 2 (Stวิชาเอก)'!C21</f>
        <v>3</v>
      </c>
      <c r="O9" s="10">
        <f>'แบบ 2 (Stวิชาเอก)'!C22</f>
        <v>1</v>
      </c>
      <c r="P9" s="10">
        <f>'แบบ 2 (Stวิชาเอก)'!C23</f>
        <v>1</v>
      </c>
      <c r="Q9" s="10">
        <f>'แบบ 2 (Stวิชาเอก)'!C24</f>
        <v>2</v>
      </c>
      <c r="R9" s="10">
        <f>'แบบ 2 (Stวิชาเอก)'!C25</f>
        <v>2</v>
      </c>
      <c r="S9" s="10">
        <f>'แบบ 2 (Stวิชาเอก)'!C26</f>
        <v>0</v>
      </c>
      <c r="T9" s="10">
        <f>'แบบ 2 (Stวิชาเอก)'!C27</f>
        <v>3</v>
      </c>
      <c r="U9" s="10">
        <f>'แบบ 2 (Stวิชาเอก)'!C28</f>
        <v>1</v>
      </c>
      <c r="V9" s="10">
        <f>'แบบ 2 (Stวิชาเอก)'!C29</f>
        <v>0</v>
      </c>
      <c r="W9" s="10">
        <f>'แบบ 2 (Stวิชาเอก)'!C30</f>
        <v>0</v>
      </c>
      <c r="X9" s="10">
        <f>'แบบ 2 (Stวิชาเอก)'!C31</f>
        <v>1</v>
      </c>
      <c r="Y9" s="10">
        <f>'แบบ 2 (Stวิชาเอก)'!C32</f>
        <v>0</v>
      </c>
      <c r="Z9" s="10">
        <f>'แบบ 2 (Stวิชาเอก)'!C33</f>
        <v>0</v>
      </c>
      <c r="AA9" s="10">
        <f>'แบบ 2 (Stวิชาเอก)'!C34</f>
        <v>0</v>
      </c>
      <c r="AB9" s="10">
        <f>'แบบ 2 (Stวิชาเอก)'!C35</f>
        <v>2</v>
      </c>
      <c r="AC9" s="10">
        <f>'แบบ 2 (Stวิชาเอก)'!C36</f>
        <v>1</v>
      </c>
      <c r="AD9" s="10">
        <f>'แบบ 2 (Stวิชาเอก)'!C37</f>
        <v>1</v>
      </c>
      <c r="AE9" s="10">
        <f>'แบบ 2 (Stวิชาเอก)'!C38</f>
        <v>0</v>
      </c>
      <c r="AF9" s="10">
        <f>'แบบ 2 (Stวิชาเอก)'!C39</f>
        <v>0</v>
      </c>
      <c r="AG9" s="10">
        <f>'แบบ 2 (Stวิชาเอก)'!C40</f>
        <v>0</v>
      </c>
      <c r="AH9" s="10">
        <f>'แบบ 2 (Stวิชาเอก)'!C41</f>
        <v>0</v>
      </c>
      <c r="AI9" s="10">
        <f>'แบบ 2 (Stวิชาเอก)'!C42</f>
        <v>0</v>
      </c>
      <c r="AJ9" s="10">
        <f>'แบบ 2 (Stวิชาเอก)'!C43</f>
        <v>1</v>
      </c>
      <c r="AK9" s="10">
        <f>'แบบ 2 (Stวิชาเอก)'!C44</f>
        <v>0</v>
      </c>
      <c r="AL9" s="10">
        <f>'แบบ 2 (Stวิชาเอก)'!C45</f>
        <v>0</v>
      </c>
      <c r="AM9" s="10">
        <f>'แบบ 2 (Stวิชาเอก)'!C46</f>
        <v>0</v>
      </c>
      <c r="AN9" s="10">
        <f>'แบบ 2 (Stวิชาเอก)'!C47</f>
        <v>0</v>
      </c>
      <c r="AO9" s="10">
        <f>'แบบ 2 (Stวิชาเอก)'!C48</f>
        <v>0</v>
      </c>
      <c r="AP9" s="10">
        <f>'แบบ 2 (Stวิชาเอก)'!C49</f>
        <v>1</v>
      </c>
      <c r="AQ9" s="10">
        <f>'แบบ 2 (Stวิชาเอก)'!C50</f>
        <v>0</v>
      </c>
      <c r="AR9" s="10">
        <f>'แบบ 2 (Stวิชาเอก)'!C51</f>
        <v>0</v>
      </c>
      <c r="AS9" s="10">
        <f>'แบบ 2 (Stวิชาเอก)'!C52</f>
        <v>0</v>
      </c>
      <c r="AT9" s="10">
        <f>'แบบ 2 (Stวิชาเอก)'!C53</f>
        <v>1</v>
      </c>
      <c r="AU9" s="10">
        <f>'แบบ 2 (Stวิชาเอก)'!C54</f>
        <v>1</v>
      </c>
      <c r="AV9" s="10">
        <f>'แบบ 2 (Stวิชาเอก)'!C55</f>
        <v>0</v>
      </c>
      <c r="AW9" s="10">
        <f>'แบบ 2 (Stวิชาเอก)'!C56</f>
        <v>0</v>
      </c>
      <c r="AX9" s="10">
        <f>'แบบ 2 (Stวิชาเอก)'!C57</f>
        <v>0</v>
      </c>
      <c r="AY9" s="10">
        <f>'แบบ 2 (Stวิชาเอก)'!C58</f>
        <v>0</v>
      </c>
      <c r="AZ9" s="36">
        <f>SUM(I9:AY9)</f>
        <v>34</v>
      </c>
      <c r="BA9" s="37" t="str">
        <f>IF(H9-AZ9=0,"ถูกต้อง","ไม่ถูกต้อง")</f>
        <v>ถูกต้อง</v>
      </c>
      <c r="BB9" s="38">
        <f>'แบบ 2 (Stวิชาเอก)'!G9</f>
        <v>36</v>
      </c>
      <c r="BC9" s="10">
        <f>'แบบ 2 (Stวิชาเอก)'!D16</f>
        <v>0</v>
      </c>
      <c r="BD9" s="10">
        <f>'แบบ 2 (Stวิชาเอก)'!D17</f>
        <v>0</v>
      </c>
      <c r="BE9" s="10">
        <f>'แบบ 2 (Stวิชาเอก)'!D18</f>
        <v>4</v>
      </c>
      <c r="BF9" s="10">
        <f>'แบบ 2 (Stวิชาเอก)'!D19</f>
        <v>4</v>
      </c>
      <c r="BG9" s="10">
        <f>'แบบ 2 (Stวิชาเอก)'!D20</f>
        <v>4</v>
      </c>
      <c r="BH9" s="10">
        <f>'แบบ 2 (Stวิชาเอก)'!D21</f>
        <v>3</v>
      </c>
      <c r="BI9" s="10">
        <f>'แบบ 2 (Stวิชาเอก)'!D22</f>
        <v>1</v>
      </c>
      <c r="BJ9" s="10">
        <f>'แบบ 2 (Stวิชาเอก)'!D23</f>
        <v>1</v>
      </c>
      <c r="BK9" s="10">
        <f>'แบบ 2 (Stวิชาเอก)'!D24</f>
        <v>2</v>
      </c>
      <c r="BL9" s="10">
        <f>'แบบ 2 (Stวิชาเอก)'!D25</f>
        <v>2</v>
      </c>
      <c r="BM9" s="10">
        <f>'แบบ 2 (Stวิชาเอก)'!D26</f>
        <v>0</v>
      </c>
      <c r="BN9" s="10">
        <f>'แบบ 2 (Stวิชาเอก)'!D27</f>
        <v>3</v>
      </c>
      <c r="BO9" s="10">
        <f>'แบบ 2 (Stวิชาเอก)'!D28</f>
        <v>1</v>
      </c>
      <c r="BP9" s="10">
        <f>'แบบ 2 (Stวิชาเอก)'!D29</f>
        <v>0</v>
      </c>
      <c r="BQ9" s="10">
        <f>'แบบ 2 (Stวิชาเอก)'!D30</f>
        <v>0</v>
      </c>
      <c r="BR9" s="10">
        <f>'แบบ 2 (Stวิชาเอก)'!D31</f>
        <v>1</v>
      </c>
      <c r="BS9" s="10">
        <f>'แบบ 2 (Stวิชาเอก)'!D32</f>
        <v>0</v>
      </c>
      <c r="BT9" s="10">
        <f>'แบบ 2 (Stวิชาเอก)'!D33</f>
        <v>0</v>
      </c>
      <c r="BU9" s="10">
        <f>'แบบ 2 (Stวิชาเอก)'!D34</f>
        <v>0</v>
      </c>
      <c r="BV9" s="10">
        <f>'แบบ 2 (Stวิชาเอก)'!D35</f>
        <v>2</v>
      </c>
      <c r="BW9" s="10">
        <f>'แบบ 2 (Stวิชาเอก)'!D36</f>
        <v>1</v>
      </c>
      <c r="BX9" s="10">
        <f>'แบบ 2 (Stวิชาเอก)'!D37</f>
        <v>2</v>
      </c>
      <c r="BY9" s="10">
        <f>'แบบ 2 (Stวิชาเอก)'!D38</f>
        <v>1</v>
      </c>
      <c r="BZ9" s="10">
        <f>'แบบ 2 (Stวิชาเอก)'!D39</f>
        <v>0</v>
      </c>
      <c r="CA9" s="10">
        <f>'แบบ 2 (Stวิชาเอก)'!D40</f>
        <v>0</v>
      </c>
      <c r="CB9" s="10">
        <f>'แบบ 2 (Stวิชาเอก)'!D41</f>
        <v>0</v>
      </c>
      <c r="CC9" s="10">
        <f>'แบบ 2 (Stวิชาเอก)'!D42</f>
        <v>0</v>
      </c>
      <c r="CD9" s="10">
        <f>'แบบ 2 (Stวิชาเอก)'!D43</f>
        <v>1</v>
      </c>
      <c r="CE9" s="10">
        <f>'แบบ 2 (Stวิชาเอก)'!D44</f>
        <v>0</v>
      </c>
      <c r="CF9" s="10">
        <f>'แบบ 2 (Stวิชาเอก)'!D45</f>
        <v>0</v>
      </c>
      <c r="CG9" s="10">
        <f>'แบบ 2 (Stวิชาเอก)'!D46</f>
        <v>0</v>
      </c>
      <c r="CH9" s="10">
        <f>'แบบ 2 (Stวิชาเอก)'!D47</f>
        <v>0</v>
      </c>
      <c r="CI9" s="10">
        <f>'แบบ 2 (Stวิชาเอก)'!D48</f>
        <v>0</v>
      </c>
      <c r="CJ9" s="10">
        <f>'แบบ 2 (Stวิชาเอก)'!D49</f>
        <v>1</v>
      </c>
      <c r="CK9" s="10">
        <f>'แบบ 2 (Stวิชาเอก)'!D50</f>
        <v>0</v>
      </c>
      <c r="CL9" s="10">
        <f>'แบบ 2 (Stวิชาเอก)'!D51</f>
        <v>0</v>
      </c>
      <c r="CM9" s="10">
        <f>'แบบ 2 (Stวิชาเอก)'!D52</f>
        <v>0</v>
      </c>
      <c r="CN9" s="10">
        <f>'แบบ 2 (Stวิชาเอก)'!D53</f>
        <v>1</v>
      </c>
      <c r="CO9" s="10">
        <f>'แบบ 2 (Stวิชาเอก)'!D54</f>
        <v>1</v>
      </c>
      <c r="CP9" s="10">
        <f>'แบบ 2 (Stวิชาเอก)'!D55</f>
        <v>0</v>
      </c>
      <c r="CQ9" s="10">
        <f>'แบบ 2 (Stวิชาเอก)'!D56</f>
        <v>0</v>
      </c>
      <c r="CR9" s="10">
        <f>'แบบ 2 (Stวิชาเอก)'!D57</f>
        <v>0</v>
      </c>
      <c r="CS9" s="10">
        <f>'แบบ 2 (Stวิชาเอก)'!D58</f>
        <v>0</v>
      </c>
      <c r="CT9" s="39">
        <f>SUM(BC9:CS9)</f>
        <v>36</v>
      </c>
      <c r="CU9" s="40"/>
      <c r="CV9" s="10">
        <f>'แบบ 2 (Stวิชาเอก)'!D61</f>
        <v>0</v>
      </c>
      <c r="CW9" s="10">
        <f>'แบบ 2 (Stวิชาเอก)'!D62</f>
        <v>0</v>
      </c>
      <c r="CX9" s="10">
        <f>'แบบ 2 (Stวิชาเอก)'!D63</f>
        <v>0</v>
      </c>
      <c r="CY9" s="10">
        <f>'แบบ 2 (Stวิชาเอก)'!D64</f>
        <v>0</v>
      </c>
      <c r="CZ9" s="10">
        <f>'แบบ 2 (Stวิชาเอก)'!D65</f>
        <v>0</v>
      </c>
      <c r="DA9" s="10">
        <f>'แบบ 2 (Stวิชาเอก)'!D66</f>
        <v>0</v>
      </c>
      <c r="DB9" s="40">
        <f>SUM(CV9:DA9)</f>
        <v>0</v>
      </c>
      <c r="DC9" s="41">
        <f>CT9+DB9</f>
        <v>36</v>
      </c>
      <c r="DD9" s="37" t="str">
        <f>IF(BB9-DC9=0,"ถูกต้อง","ไม่ถูกต้อง")</f>
        <v>ถูกต้อง</v>
      </c>
      <c r="DE9" s="10">
        <f t="shared" ref="DE9:EV9" si="0">BC9-I9</f>
        <v>0</v>
      </c>
      <c r="DF9" s="10">
        <f t="shared" si="0"/>
        <v>0</v>
      </c>
      <c r="DG9" s="10">
        <f t="shared" si="0"/>
        <v>0</v>
      </c>
      <c r="DH9" s="10">
        <f t="shared" si="0"/>
        <v>0</v>
      </c>
      <c r="DI9" s="10">
        <f t="shared" si="0"/>
        <v>0</v>
      </c>
      <c r="DJ9" s="10">
        <f t="shared" si="0"/>
        <v>0</v>
      </c>
      <c r="DK9" s="10">
        <f t="shared" si="0"/>
        <v>0</v>
      </c>
      <c r="DL9" s="10">
        <f t="shared" si="0"/>
        <v>0</v>
      </c>
      <c r="DM9" s="10">
        <f t="shared" si="0"/>
        <v>0</v>
      </c>
      <c r="DN9" s="10">
        <f t="shared" si="0"/>
        <v>0</v>
      </c>
      <c r="DO9" s="10">
        <f t="shared" si="0"/>
        <v>0</v>
      </c>
      <c r="DP9" s="10">
        <f t="shared" si="0"/>
        <v>0</v>
      </c>
      <c r="DQ9" s="10">
        <f t="shared" si="0"/>
        <v>0</v>
      </c>
      <c r="DR9" s="10">
        <f t="shared" si="0"/>
        <v>0</v>
      </c>
      <c r="DS9" s="10">
        <f t="shared" si="0"/>
        <v>0</v>
      </c>
      <c r="DT9" s="10">
        <f t="shared" si="0"/>
        <v>0</v>
      </c>
      <c r="DU9" s="10">
        <f t="shared" si="0"/>
        <v>0</v>
      </c>
      <c r="DV9" s="10">
        <f t="shared" si="0"/>
        <v>0</v>
      </c>
      <c r="DW9" s="10">
        <f t="shared" si="0"/>
        <v>0</v>
      </c>
      <c r="DX9" s="10">
        <f t="shared" si="0"/>
        <v>0</v>
      </c>
      <c r="DY9" s="10">
        <f t="shared" si="0"/>
        <v>0</v>
      </c>
      <c r="DZ9" s="10">
        <f t="shared" si="0"/>
        <v>1</v>
      </c>
      <c r="EA9" s="10">
        <f t="shared" si="0"/>
        <v>1</v>
      </c>
      <c r="EB9" s="10">
        <f t="shared" si="0"/>
        <v>0</v>
      </c>
      <c r="EC9" s="10">
        <f t="shared" si="0"/>
        <v>0</v>
      </c>
      <c r="ED9" s="10">
        <f t="shared" si="0"/>
        <v>0</v>
      </c>
      <c r="EE9" s="10">
        <f t="shared" si="0"/>
        <v>0</v>
      </c>
      <c r="EF9" s="10">
        <f t="shared" si="0"/>
        <v>0</v>
      </c>
      <c r="EG9" s="10">
        <f t="shared" si="0"/>
        <v>0</v>
      </c>
      <c r="EH9" s="10">
        <f t="shared" si="0"/>
        <v>0</v>
      </c>
      <c r="EI9" s="10">
        <f t="shared" si="0"/>
        <v>0</v>
      </c>
      <c r="EJ9" s="10">
        <f t="shared" si="0"/>
        <v>0</v>
      </c>
      <c r="EK9" s="10">
        <f t="shared" si="0"/>
        <v>0</v>
      </c>
      <c r="EL9" s="10">
        <f t="shared" si="0"/>
        <v>0</v>
      </c>
      <c r="EM9" s="10">
        <f t="shared" si="0"/>
        <v>0</v>
      </c>
      <c r="EN9" s="10">
        <f t="shared" si="0"/>
        <v>0</v>
      </c>
      <c r="EO9" s="10">
        <f t="shared" si="0"/>
        <v>0</v>
      </c>
      <c r="EP9" s="10">
        <f t="shared" si="0"/>
        <v>0</v>
      </c>
      <c r="EQ9" s="10">
        <f t="shared" si="0"/>
        <v>0</v>
      </c>
      <c r="ER9" s="10">
        <f t="shared" si="0"/>
        <v>0</v>
      </c>
      <c r="ES9" s="10">
        <f t="shared" si="0"/>
        <v>0</v>
      </c>
      <c r="ET9" s="10">
        <f t="shared" si="0"/>
        <v>0</v>
      </c>
      <c r="EU9" s="10">
        <f t="shared" si="0"/>
        <v>0</v>
      </c>
      <c r="EV9" s="39">
        <f t="shared" si="0"/>
        <v>2</v>
      </c>
      <c r="EW9" s="39"/>
      <c r="EX9" s="10">
        <f>CV9</f>
        <v>0</v>
      </c>
      <c r="EY9" s="10">
        <f t="shared" ref="EY9:FD9" si="1">CW9</f>
        <v>0</v>
      </c>
      <c r="EZ9" s="10">
        <f t="shared" si="1"/>
        <v>0</v>
      </c>
      <c r="FA9" s="10">
        <f t="shared" si="1"/>
        <v>0</v>
      </c>
      <c r="FB9" s="10">
        <f t="shared" si="1"/>
        <v>0</v>
      </c>
      <c r="FC9" s="10">
        <f t="shared" si="1"/>
        <v>0</v>
      </c>
      <c r="FD9" s="40">
        <f t="shared" si="1"/>
        <v>0</v>
      </c>
      <c r="FE9" s="42">
        <f>EV9+FD9</f>
        <v>2</v>
      </c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2"/>
      <c r="XEM9" s="22"/>
      <c r="XEN9" s="22"/>
      <c r="XEO9" s="22"/>
      <c r="XEP9" s="22"/>
      <c r="XEQ9" s="22"/>
      <c r="XER9" s="22"/>
      <c r="XES9" s="22"/>
    </row>
    <row r="11" spans="1:16373" x14ac:dyDescent="0.55000000000000004">
      <c r="I11" s="28"/>
    </row>
    <row r="12" spans="1:16373" x14ac:dyDescent="0.55000000000000004">
      <c r="C12" s="29"/>
      <c r="D12" s="29"/>
      <c r="E12" s="29"/>
      <c r="F12" s="29"/>
      <c r="G12" s="29"/>
      <c r="H12" s="29"/>
    </row>
    <row r="13" spans="1:16373" x14ac:dyDescent="0.55000000000000004">
      <c r="C13" s="29"/>
      <c r="D13" s="29"/>
      <c r="E13" s="29"/>
      <c r="F13" s="29"/>
      <c r="G13" s="29"/>
      <c r="H13" s="29"/>
    </row>
    <row r="14" spans="1:16373" x14ac:dyDescent="0.55000000000000004">
      <c r="C14" s="29"/>
      <c r="D14" s="29"/>
      <c r="E14" s="29"/>
      <c r="F14" s="29"/>
      <c r="G14" s="29"/>
      <c r="H14" s="29"/>
    </row>
    <row r="15" spans="1:16373" x14ac:dyDescent="0.55000000000000004">
      <c r="C15" s="29"/>
      <c r="D15" s="29"/>
      <c r="E15" s="29"/>
      <c r="F15" s="29"/>
      <c r="G15" s="29"/>
      <c r="H15" s="29"/>
    </row>
    <row r="16" spans="1:16373" x14ac:dyDescent="0.55000000000000004">
      <c r="C16" s="29"/>
      <c r="D16" s="29"/>
      <c r="E16" s="29"/>
      <c r="F16" s="29"/>
      <c r="G16" s="29"/>
      <c r="H16" s="29"/>
    </row>
    <row r="17" spans="3:82" x14ac:dyDescent="0.55000000000000004">
      <c r="C17" s="29"/>
      <c r="D17" s="29"/>
      <c r="E17" s="29"/>
      <c r="F17" s="29"/>
      <c r="G17" s="29"/>
      <c r="H17" s="29"/>
    </row>
    <row r="18" spans="3:82" x14ac:dyDescent="0.55000000000000004">
      <c r="C18" s="29"/>
      <c r="D18" s="29"/>
      <c r="E18" s="29"/>
      <c r="F18" s="29"/>
      <c r="G18" s="29"/>
      <c r="H18" s="29"/>
    </row>
    <row r="20" spans="3:82" x14ac:dyDescent="0.55000000000000004">
      <c r="CD20" s="30"/>
    </row>
    <row r="21" spans="3:82" x14ac:dyDescent="0.55000000000000004">
      <c r="I21" s="31"/>
    </row>
    <row r="22" spans="3:82" x14ac:dyDescent="0.55000000000000004">
      <c r="I22" s="32"/>
    </row>
    <row r="23" spans="3:82" x14ac:dyDescent="0.55000000000000004">
      <c r="I23" s="33"/>
    </row>
    <row r="24" spans="3:82" x14ac:dyDescent="0.55000000000000004">
      <c r="I24" s="16"/>
    </row>
    <row r="25" spans="3:82" x14ac:dyDescent="0.55000000000000004">
      <c r="I25" s="16"/>
    </row>
    <row r="26" spans="3:82" x14ac:dyDescent="0.55000000000000004">
      <c r="I26" s="16"/>
    </row>
  </sheetData>
  <sheetProtection password="CE28" sheet="1" objects="1" scenarios="1" formatCells="0" formatColumns="0" formatRows="0" insertColumns="0" insertRows="0" insertHyperlinks="0" sort="0"/>
  <mergeCells count="164">
    <mergeCell ref="CQ4:CQ7"/>
    <mergeCell ref="CR4:CR7"/>
    <mergeCell ref="CS4:CS7"/>
    <mergeCell ref="CK4:CK7"/>
    <mergeCell ref="CZ4:CZ7"/>
    <mergeCell ref="CX4:CX7"/>
    <mergeCell ref="DY4:DY7"/>
    <mergeCell ref="DZ4:DZ7"/>
    <mergeCell ref="EJ4:EJ7"/>
    <mergeCell ref="EA4:EA7"/>
    <mergeCell ref="EB4:EB7"/>
    <mergeCell ref="EC4:EC7"/>
    <mergeCell ref="ED4:ED7"/>
    <mergeCell ref="EE4:EE7"/>
    <mergeCell ref="EF4:EF7"/>
    <mergeCell ref="EG4:EG7"/>
    <mergeCell ref="EH4:EH7"/>
    <mergeCell ref="EI4:EI7"/>
    <mergeCell ref="DB4:DB7"/>
    <mergeCell ref="DS4:DS7"/>
    <mergeCell ref="DT4:DT7"/>
    <mergeCell ref="DM4:DM7"/>
    <mergeCell ref="DN4:DN7"/>
    <mergeCell ref="DO4:DO7"/>
    <mergeCell ref="CA4:CA7"/>
    <mergeCell ref="CB4:CB7"/>
    <mergeCell ref="CC4:CC7"/>
    <mergeCell ref="AP4:AP7"/>
    <mergeCell ref="AQ4:AQ7"/>
    <mergeCell ref="BC3:DC3"/>
    <mergeCell ref="CY4:CY7"/>
    <mergeCell ref="DA4:DA7"/>
    <mergeCell ref="CF4:CF7"/>
    <mergeCell ref="BC4:BC7"/>
    <mergeCell ref="BD4:BD7"/>
    <mergeCell ref="BE4:BE7"/>
    <mergeCell ref="BF4:BF7"/>
    <mergeCell ref="BI4:BI7"/>
    <mergeCell ref="BJ4:BJ7"/>
    <mergeCell ref="BK4:BK7"/>
    <mergeCell ref="BL4:BL7"/>
    <mergeCell ref="BM4:BM7"/>
    <mergeCell ref="CD4:CD7"/>
    <mergeCell ref="CE4:CE7"/>
    <mergeCell ref="BW4:BW7"/>
    <mergeCell ref="CN4:CN7"/>
    <mergeCell ref="CO4:CO7"/>
    <mergeCell ref="CP4:CP7"/>
    <mergeCell ref="AK4:AK7"/>
    <mergeCell ref="AM4:AM7"/>
    <mergeCell ref="AN4:AN7"/>
    <mergeCell ref="AL4:AL7"/>
    <mergeCell ref="BA3:BA7"/>
    <mergeCell ref="BB3:BB7"/>
    <mergeCell ref="AR4:AR7"/>
    <mergeCell ref="AS4:AS7"/>
    <mergeCell ref="AT4:AT7"/>
    <mergeCell ref="H3:H8"/>
    <mergeCell ref="N4:N7"/>
    <mergeCell ref="O4:O7"/>
    <mergeCell ref="AF4:AF7"/>
    <mergeCell ref="M4:M7"/>
    <mergeCell ref="AC4:AC7"/>
    <mergeCell ref="AD4:AD7"/>
    <mergeCell ref="AE4:AE7"/>
    <mergeCell ref="AJ4:AJ7"/>
    <mergeCell ref="V4:V7"/>
    <mergeCell ref="Y4:Y7"/>
    <mergeCell ref="W4:W7"/>
    <mergeCell ref="AB4:AB7"/>
    <mergeCell ref="Q4:Q7"/>
    <mergeCell ref="I3:AZ3"/>
    <mergeCell ref="Z4:Z7"/>
    <mergeCell ref="AA4:AA7"/>
    <mergeCell ref="R4:R7"/>
    <mergeCell ref="AH4:AH7"/>
    <mergeCell ref="AI4:AI7"/>
    <mergeCell ref="X4:X7"/>
    <mergeCell ref="T4:T7"/>
    <mergeCell ref="U4:U7"/>
    <mergeCell ref="AO4:AO7"/>
    <mergeCell ref="DE3:FE3"/>
    <mergeCell ref="EN4:EN7"/>
    <mergeCell ref="B3:B8"/>
    <mergeCell ref="A3:A8"/>
    <mergeCell ref="AZ4:AZ7"/>
    <mergeCell ref="CL4:CL7"/>
    <mergeCell ref="CM4:CM7"/>
    <mergeCell ref="AU4:AU7"/>
    <mergeCell ref="AV4:AV7"/>
    <mergeCell ref="AW4:AW7"/>
    <mergeCell ref="AX4:AX7"/>
    <mergeCell ref="AY4:AY7"/>
    <mergeCell ref="I4:I7"/>
    <mergeCell ref="J4:J7"/>
    <mergeCell ref="K4:K7"/>
    <mergeCell ref="L4:L7"/>
    <mergeCell ref="G3:G8"/>
    <mergeCell ref="F3:F8"/>
    <mergeCell ref="E3:E8"/>
    <mergeCell ref="D3:D8"/>
    <mergeCell ref="C3:C8"/>
    <mergeCell ref="AG4:AG7"/>
    <mergeCell ref="P4:P7"/>
    <mergeCell ref="S4:S7"/>
    <mergeCell ref="DD3:DD7"/>
    <mergeCell ref="DC4:DC7"/>
    <mergeCell ref="BG4:BG7"/>
    <mergeCell ref="BZ4:BZ7"/>
    <mergeCell ref="BR4:BR7"/>
    <mergeCell ref="BS4:BS7"/>
    <mergeCell ref="BT4:BT7"/>
    <mergeCell ref="BU4:BU7"/>
    <mergeCell ref="BV4:BV7"/>
    <mergeCell ref="BN4:BN7"/>
    <mergeCell ref="BO4:BO7"/>
    <mergeCell ref="BP4:BP7"/>
    <mergeCell ref="BQ4:BQ7"/>
    <mergeCell ref="CH4:CH7"/>
    <mergeCell ref="CI4:CI7"/>
    <mergeCell ref="CJ4:CJ7"/>
    <mergeCell ref="CT4:CT7"/>
    <mergeCell ref="CV4:CV7"/>
    <mergeCell ref="CW4:CW7"/>
    <mergeCell ref="CU4:CU7"/>
    <mergeCell ref="BH4:BH7"/>
    <mergeCell ref="CG4:CG7"/>
    <mergeCell ref="BX4:BX7"/>
    <mergeCell ref="BY4:BY7"/>
    <mergeCell ref="EO4:EO7"/>
    <mergeCell ref="EP4:EP7"/>
    <mergeCell ref="EQ4:EQ7"/>
    <mergeCell ref="ER4:ER7"/>
    <mergeCell ref="ES4:ES7"/>
    <mergeCell ref="ET4:ET7"/>
    <mergeCell ref="DU4:DU7"/>
    <mergeCell ref="DV4:DV7"/>
    <mergeCell ref="DW4:DW7"/>
    <mergeCell ref="DX4:DX7"/>
    <mergeCell ref="EK4:EK7"/>
    <mergeCell ref="EL4:EL7"/>
    <mergeCell ref="EM4:EM7"/>
    <mergeCell ref="EZ4:EZ7"/>
    <mergeCell ref="EU4:EU7"/>
    <mergeCell ref="EV4:EV7"/>
    <mergeCell ref="EX4:EX7"/>
    <mergeCell ref="EY4:EY7"/>
    <mergeCell ref="FD4:FD7"/>
    <mergeCell ref="FE4:FE7"/>
    <mergeCell ref="FB4:FB7"/>
    <mergeCell ref="FC4:FC7"/>
    <mergeCell ref="EW4:EW7"/>
    <mergeCell ref="FA4:FA7"/>
    <mergeCell ref="DQ4:DQ7"/>
    <mergeCell ref="DR4:DR7"/>
    <mergeCell ref="DE4:DE7"/>
    <mergeCell ref="DF4:DF7"/>
    <mergeCell ref="DG4:DG7"/>
    <mergeCell ref="DH4:DH7"/>
    <mergeCell ref="DI4:DI7"/>
    <mergeCell ref="DJ4:DJ7"/>
    <mergeCell ref="DK4:DK7"/>
    <mergeCell ref="DL4:DL7"/>
    <mergeCell ref="DP4:DP7"/>
  </mergeCells>
  <pageMargins left="0.7" right="0.7" top="0.75" bottom="0.75" header="0.3" footer="0.3"/>
  <pageSetup scale="45" orientation="landscape" r:id="rId1"/>
  <colBreaks count="2" manualBreakCount="2">
    <brk id="53" max="1048575" man="1"/>
    <brk id="10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เวิร์กชีต</vt:lpstr>
      </vt:variant>
      <vt:variant>
        <vt:i4>8</vt:i4>
      </vt:variant>
      <vt:variant>
        <vt:lpstr>แผนภูมิ</vt:lpstr>
      </vt:variant>
      <vt:variant>
        <vt:i4>1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แนวทางการดำเนินงาน</vt:lpstr>
      <vt:lpstr>ข้อมูลปริมาณงาน 25 มิ.ย. 64</vt:lpstr>
      <vt:lpstr>แบบ 1 (ปริมาณงาน)</vt:lpstr>
      <vt:lpstr>แบบ 2 (Stวิชาเอก)</vt:lpstr>
      <vt:lpstr>แบบ 3 ตารางสอน</vt:lpstr>
      <vt:lpstr>แบบ 4 ข้อมูลการสอน</vt:lpstr>
      <vt:lpstr>Sheet2</vt:lpstr>
      <vt:lpstr>แบบ 2.1 ร.ร.(มาตรฐาน) </vt:lpstr>
      <vt:lpstr>แผนภูมิ1</vt:lpstr>
      <vt:lpstr>'แบบ 1 (ปริมาณงาน)'!Print_Area</vt:lpstr>
      <vt:lpstr>'แบบ 2 (Stวิชาเอก)'!Print_Area</vt:lpstr>
      <vt:lpstr>'แบบ 2 (Stวิชาเอก)'!Print_Titles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User</cp:lastModifiedBy>
  <cp:revision/>
  <cp:lastPrinted>2021-07-27T02:24:23Z</cp:lastPrinted>
  <dcterms:created xsi:type="dcterms:W3CDTF">2016-10-22T12:44:14Z</dcterms:created>
  <dcterms:modified xsi:type="dcterms:W3CDTF">2021-07-27T02:30:53Z</dcterms:modified>
  <cp:category/>
  <cp:contentStatus/>
</cp:coreProperties>
</file>